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331" i="1" l="1"/>
  <c r="L315" i="1" l="1"/>
  <c r="L324" i="1"/>
  <c r="L161" i="1"/>
  <c r="L283" i="1"/>
  <c r="L291" i="1"/>
  <c r="L274" i="1"/>
  <c r="L251" i="1"/>
  <c r="L260" i="1"/>
  <c r="L241" i="1"/>
  <c r="L208" i="1"/>
  <c r="L217" i="1"/>
  <c r="L227" i="1"/>
  <c r="L193" i="1"/>
  <c r="L183" i="1"/>
  <c r="L152" i="1"/>
  <c r="L142" i="1"/>
  <c r="L128" i="1"/>
  <c r="L119" i="1"/>
  <c r="L95" i="1"/>
  <c r="L77" i="1"/>
  <c r="L86" i="1"/>
  <c r="L63" i="1"/>
  <c r="L53" i="1"/>
  <c r="L44" i="1"/>
  <c r="L30" i="1"/>
  <c r="L22" i="1"/>
  <c r="L13" i="1"/>
  <c r="B330" i="1" l="1"/>
  <c r="A330" i="1"/>
  <c r="J324" i="1"/>
  <c r="I324" i="1"/>
  <c r="H324" i="1"/>
  <c r="G324" i="1"/>
  <c r="F324" i="1"/>
  <c r="B316" i="1"/>
  <c r="A316" i="1"/>
  <c r="J315" i="1"/>
  <c r="I315" i="1"/>
  <c r="H315" i="1"/>
  <c r="G315" i="1"/>
  <c r="F315" i="1"/>
  <c r="L305" i="1"/>
  <c r="J305" i="1"/>
  <c r="I305" i="1"/>
  <c r="H305" i="1"/>
  <c r="G305" i="1"/>
  <c r="F305" i="1"/>
  <c r="B297" i="1"/>
  <c r="A297" i="1"/>
  <c r="J291" i="1"/>
  <c r="I291" i="1"/>
  <c r="H291" i="1"/>
  <c r="G291" i="1"/>
  <c r="F291" i="1"/>
  <c r="B284" i="1"/>
  <c r="J283" i="1"/>
  <c r="I283" i="1"/>
  <c r="H283" i="1"/>
  <c r="G283" i="1"/>
  <c r="F283" i="1"/>
  <c r="J274" i="1"/>
  <c r="I274" i="1"/>
  <c r="H274" i="1"/>
  <c r="G274" i="1"/>
  <c r="F274" i="1"/>
  <c r="B266" i="1"/>
  <c r="A266" i="1"/>
  <c r="J260" i="1"/>
  <c r="I260" i="1"/>
  <c r="H260" i="1"/>
  <c r="G260" i="1"/>
  <c r="F260" i="1"/>
  <c r="B252" i="1"/>
  <c r="A252" i="1"/>
  <c r="J251" i="1"/>
  <c r="I251" i="1"/>
  <c r="H251" i="1"/>
  <c r="G251" i="1"/>
  <c r="F251" i="1"/>
  <c r="J241" i="1"/>
  <c r="I241" i="1"/>
  <c r="H241" i="1"/>
  <c r="G241" i="1"/>
  <c r="F241" i="1"/>
  <c r="B233" i="1"/>
  <c r="A233" i="1"/>
  <c r="J227" i="1"/>
  <c r="I227" i="1"/>
  <c r="H227" i="1"/>
  <c r="G227" i="1"/>
  <c r="F227" i="1"/>
  <c r="B218" i="1"/>
  <c r="A218" i="1"/>
  <c r="J217" i="1"/>
  <c r="I217" i="1"/>
  <c r="H217" i="1"/>
  <c r="G217" i="1"/>
  <c r="F217" i="1"/>
  <c r="J208" i="1"/>
  <c r="I208" i="1"/>
  <c r="H208" i="1"/>
  <c r="G208" i="1"/>
  <c r="F208" i="1"/>
  <c r="B199" i="1"/>
  <c r="A199" i="1"/>
  <c r="J193" i="1"/>
  <c r="I193" i="1"/>
  <c r="H193" i="1"/>
  <c r="G193" i="1"/>
  <c r="F193" i="1"/>
  <c r="B184" i="1"/>
  <c r="A184" i="1"/>
  <c r="J183" i="1"/>
  <c r="I183" i="1"/>
  <c r="H183" i="1"/>
  <c r="G183" i="1"/>
  <c r="F183" i="1"/>
  <c r="L175" i="1"/>
  <c r="J175" i="1"/>
  <c r="I175" i="1"/>
  <c r="H175" i="1"/>
  <c r="G175" i="1"/>
  <c r="F175" i="1"/>
  <c r="B167" i="1"/>
  <c r="A167" i="1"/>
  <c r="J161" i="1"/>
  <c r="I161" i="1"/>
  <c r="H161" i="1"/>
  <c r="G161" i="1"/>
  <c r="F161" i="1"/>
  <c r="B153" i="1"/>
  <c r="A153" i="1"/>
  <c r="J152" i="1"/>
  <c r="I152" i="1"/>
  <c r="H152" i="1"/>
  <c r="G152" i="1"/>
  <c r="F152" i="1"/>
  <c r="J142" i="1"/>
  <c r="I142" i="1"/>
  <c r="H142" i="1"/>
  <c r="G142" i="1"/>
  <c r="F142" i="1"/>
  <c r="B134" i="1"/>
  <c r="A134" i="1"/>
  <c r="J128" i="1"/>
  <c r="I128" i="1"/>
  <c r="H128" i="1"/>
  <c r="G128" i="1"/>
  <c r="F128" i="1"/>
  <c r="B120" i="1"/>
  <c r="A120" i="1"/>
  <c r="J119" i="1"/>
  <c r="I119" i="1"/>
  <c r="H119" i="1"/>
  <c r="G119" i="1"/>
  <c r="F119" i="1"/>
  <c r="L109" i="1"/>
  <c r="J109" i="1"/>
  <c r="I109" i="1"/>
  <c r="H109" i="1"/>
  <c r="G109" i="1"/>
  <c r="F109" i="1"/>
  <c r="B101" i="1"/>
  <c r="A101" i="1"/>
  <c r="J95" i="1"/>
  <c r="I95" i="1"/>
  <c r="H95" i="1"/>
  <c r="G95" i="1"/>
  <c r="F95" i="1"/>
  <c r="B87" i="1"/>
  <c r="A87" i="1"/>
  <c r="J86" i="1"/>
  <c r="I86" i="1"/>
  <c r="H86" i="1"/>
  <c r="G86" i="1"/>
  <c r="F86" i="1"/>
  <c r="J77" i="1"/>
  <c r="I77" i="1"/>
  <c r="H77" i="1"/>
  <c r="G77" i="1"/>
  <c r="F77" i="1"/>
  <c r="I330" i="1" l="1"/>
  <c r="G330" i="1"/>
  <c r="G297" i="1"/>
  <c r="I297" i="1"/>
  <c r="F266" i="1"/>
  <c r="J266" i="1"/>
  <c r="H266" i="1"/>
  <c r="G233" i="1"/>
  <c r="I233" i="1"/>
  <c r="J199" i="1"/>
  <c r="F199" i="1"/>
  <c r="H199" i="1"/>
  <c r="F233" i="1"/>
  <c r="H233" i="1"/>
  <c r="J233" i="1"/>
  <c r="G266" i="1"/>
  <c r="I266" i="1"/>
  <c r="F297" i="1"/>
  <c r="H297" i="1"/>
  <c r="J297" i="1"/>
  <c r="F330" i="1"/>
  <c r="H330" i="1"/>
  <c r="J330" i="1"/>
  <c r="I199" i="1"/>
  <c r="G199" i="1"/>
  <c r="F167" i="1"/>
  <c r="J167" i="1"/>
  <c r="I167" i="1"/>
  <c r="H167" i="1"/>
  <c r="G167" i="1"/>
  <c r="F134" i="1"/>
  <c r="J134" i="1"/>
  <c r="I134" i="1"/>
  <c r="H134" i="1"/>
  <c r="G134" i="1"/>
  <c r="F101" i="1"/>
  <c r="J101" i="1"/>
  <c r="I101" i="1"/>
  <c r="H101" i="1"/>
  <c r="G101" i="1"/>
  <c r="J22" i="1"/>
  <c r="I22" i="1"/>
  <c r="H22" i="1"/>
  <c r="G22" i="1"/>
  <c r="F22" i="1"/>
  <c r="B69" i="1" l="1"/>
  <c r="A69" i="1"/>
  <c r="J63" i="1"/>
  <c r="I63" i="1"/>
  <c r="H63" i="1"/>
  <c r="G63" i="1"/>
  <c r="F63" i="1"/>
  <c r="B54" i="1"/>
  <c r="A54" i="1"/>
  <c r="J53" i="1"/>
  <c r="I53" i="1"/>
  <c r="H53" i="1"/>
  <c r="G53" i="1"/>
  <c r="F53" i="1"/>
  <c r="B45" i="1"/>
  <c r="A45" i="1"/>
  <c r="J44" i="1"/>
  <c r="I44" i="1"/>
  <c r="H44" i="1"/>
  <c r="G44" i="1"/>
  <c r="G69" i="1" s="1"/>
  <c r="F44" i="1"/>
  <c r="B36" i="1"/>
  <c r="A36" i="1"/>
  <c r="J30" i="1"/>
  <c r="I30" i="1"/>
  <c r="H30" i="1"/>
  <c r="G30" i="1"/>
  <c r="F30" i="1"/>
  <c r="B23" i="1"/>
  <c r="A23" i="1"/>
  <c r="J13" i="1"/>
  <c r="I13" i="1"/>
  <c r="H13" i="1"/>
  <c r="G13" i="1"/>
  <c r="F13" i="1"/>
  <c r="G36" i="1" l="1"/>
  <c r="G331" i="1" s="1"/>
  <c r="I36" i="1"/>
  <c r="I69" i="1"/>
  <c r="F36" i="1"/>
  <c r="H36" i="1"/>
  <c r="H331" i="1" s="1"/>
  <c r="J36" i="1"/>
  <c r="F69" i="1"/>
  <c r="H69" i="1"/>
  <c r="J69" i="1"/>
  <c r="L36" i="1"/>
  <c r="L69" i="1"/>
  <c r="L101" i="1"/>
  <c r="L134" i="1"/>
  <c r="L199" i="1"/>
  <c r="L233" i="1"/>
  <c r="L266" i="1"/>
  <c r="L297" i="1"/>
  <c r="L167" i="1"/>
  <c r="L330" i="1"/>
  <c r="L331" i="1" l="1"/>
  <c r="J331" i="1"/>
  <c r="F331" i="1"/>
  <c r="I331" i="1"/>
</calcChain>
</file>

<file path=xl/sharedStrings.xml><?xml version="1.0" encoding="utf-8"?>
<sst xmlns="http://schemas.openxmlformats.org/spreadsheetml/2006/main" count="495" uniqueCount="155">
  <si>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</si>
  <si>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</si>
  <si>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</si>
  <si>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</si>
  <si>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</si>
  <si>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</si>
  <si>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</si>
  <si>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</si>
  <si>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</si>
  <si>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</si>
  <si>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</si>
  <si>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</si>
  <si>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</si>
  <si>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</si>
  <si>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</si>
  <si>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</si>
  <si>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</si>
  <si>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</si>
  <si>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</si>
  <si>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</si>
  <si>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</si>
  <si>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</si>
  <si>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</si>
  <si>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</si>
  <si>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</si>
  <si>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</si>
  <si>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</si>
  <si>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</si>
  <si>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</si>
  <si>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</si>
  <si>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</si>
  <si>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</si>
  <si>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</si>
  <si>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</si>
  <si>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</si>
  <si>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</si>
  <si>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</si>
  <si>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МАОУ "Лицей №7"</t>
  </si>
  <si>
    <t>директор</t>
  </si>
  <si>
    <t>Обед 1</t>
  </si>
  <si>
    <t>Обед 2</t>
  </si>
  <si>
    <t xml:space="preserve">хлеб </t>
  </si>
  <si>
    <t>Каша рисовая молочная жидкая</t>
  </si>
  <si>
    <t>Сыр сычужный твердый порциями</t>
  </si>
  <si>
    <t>Кофейный напиток на сгущенном молоке</t>
  </si>
  <si>
    <t>Батон нарезной</t>
  </si>
  <si>
    <t>Хлеб ржаной</t>
  </si>
  <si>
    <t>Помидоры порционные</t>
  </si>
  <si>
    <t>Рассольник ленинградский</t>
  </si>
  <si>
    <t>Гуляш из говядины</t>
  </si>
  <si>
    <t>Каша гречневая рассыпчатая</t>
  </si>
  <si>
    <t>Сок фруктовый</t>
  </si>
  <si>
    <t>Хлеб пшеничный</t>
  </si>
  <si>
    <t>Сельдь с луком</t>
  </si>
  <si>
    <t>Суп из овощей</t>
  </si>
  <si>
    <t>Картофельная запеканка с печенью</t>
  </si>
  <si>
    <t>Компот из изюма</t>
  </si>
  <si>
    <t>Молоко детское</t>
  </si>
  <si>
    <t>Омлет с зеленым горошком</t>
  </si>
  <si>
    <t>Масло сливочное</t>
  </si>
  <si>
    <t>Чай с молоком</t>
  </si>
  <si>
    <t>Банан</t>
  </si>
  <si>
    <t>Салат из свежих помидоров с перцем</t>
  </si>
  <si>
    <t>Борщ с капустой и картофелем</t>
  </si>
  <si>
    <t>Птица отварная</t>
  </si>
  <si>
    <t>Макароны отварные с овощами</t>
  </si>
  <si>
    <t>Напиток из шиповника</t>
  </si>
  <si>
    <t>Салат из свежих огурцов</t>
  </si>
  <si>
    <t>Суп крестьянский с крупой</t>
  </si>
  <si>
    <t>Рыба запеченная под молочным соусом</t>
  </si>
  <si>
    <t>Картофель отварной в молоке</t>
  </si>
  <si>
    <t>Суп молочный с гречневой крупой</t>
  </si>
  <si>
    <t>Какао с молоком</t>
  </si>
  <si>
    <t>Мандарины</t>
  </si>
  <si>
    <t>Икра кабачковая</t>
  </si>
  <si>
    <t>Суп с макаронными изделиями и картофелем</t>
  </si>
  <si>
    <t>Курица в соусе с томатом</t>
  </si>
  <si>
    <t>Рис припущенный с овощами</t>
  </si>
  <si>
    <t>Икра овощная</t>
  </si>
  <si>
    <t>Суп с рыбными консервами</t>
  </si>
  <si>
    <t>Котлеты из говядины</t>
  </si>
  <si>
    <t>Рагу из овощей</t>
  </si>
  <si>
    <t>Кисель из концентрата плодово-ягодного</t>
  </si>
  <si>
    <t>Запеканка из творога</t>
  </si>
  <si>
    <t>Чай с лимоном</t>
  </si>
  <si>
    <t>Крендель сахарный</t>
  </si>
  <si>
    <t>Борщ сибирский</t>
  </si>
  <si>
    <t>Биточки из курицы припущенные</t>
  </si>
  <si>
    <t>Соус томатный с овощами</t>
  </si>
  <si>
    <t>Каша перловая рассыпчатая</t>
  </si>
  <si>
    <t>Салат из свежих помидоров и огурцов</t>
  </si>
  <si>
    <t>Суп картофельный с бобовыми</t>
  </si>
  <si>
    <t>Суфле рыбное</t>
  </si>
  <si>
    <t>Картофельное пюре</t>
  </si>
  <si>
    <t>Компот из смеси сухофруктов</t>
  </si>
  <si>
    <t>Снежок</t>
  </si>
  <si>
    <t>Каша молочная пшеничная жидкая</t>
  </si>
  <si>
    <t>Яйца вареные</t>
  </si>
  <si>
    <t>Огурцы порционные</t>
  </si>
  <si>
    <t>Уха рыбацкая</t>
  </si>
  <si>
    <t>Запеканка из печени с рисом</t>
  </si>
  <si>
    <t xml:space="preserve">2 блюдо </t>
  </si>
  <si>
    <t>Соус белый основной</t>
  </si>
  <si>
    <t>Макаронные изделия отварные с сыром</t>
  </si>
  <si>
    <t>Компот из вишни</t>
  </si>
  <si>
    <t>Компот из облепихи</t>
  </si>
  <si>
    <t>Рассольник домашний</t>
  </si>
  <si>
    <t>Говядина в кисло-сладком соусе</t>
  </si>
  <si>
    <t>Каша гречневая рассыпчатая с луком</t>
  </si>
  <si>
    <t>Каша манная молочная жидкая</t>
  </si>
  <si>
    <t>Какао с молоком сгущенным</t>
  </si>
  <si>
    <t>Жаркое по-домашнему</t>
  </si>
  <si>
    <t>Компот из клубники</t>
  </si>
  <si>
    <t>Суп картофельный с клецками</t>
  </si>
  <si>
    <t>Фрикадельки из говядины</t>
  </si>
  <si>
    <t>Соус молочный</t>
  </si>
  <si>
    <t>Каша перловая рассыпчатая с луком</t>
  </si>
  <si>
    <t>Компот из кураги</t>
  </si>
  <si>
    <t>Омлет натуральный</t>
  </si>
  <si>
    <t>Повидло</t>
  </si>
  <si>
    <t>Суп снежок</t>
  </si>
  <si>
    <t>Рыба тушенная в томате с овощами</t>
  </si>
  <si>
    <t>Суп из овощей с фасолью</t>
  </si>
  <si>
    <t>Печень тертая</t>
  </si>
  <si>
    <t>Соус сметанный с томатом и луком</t>
  </si>
  <si>
    <t>Суп молочный с макаронными изделиями</t>
  </si>
  <si>
    <t>Бутерброд горячий с сыром</t>
  </si>
  <si>
    <t>Щи из свежей капусты с картофелем</t>
  </si>
  <si>
    <t>Тефтели из говядины паровые</t>
  </si>
  <si>
    <t>Салат весна</t>
  </si>
  <si>
    <t>Суп картофельный с рыбой</t>
  </si>
  <si>
    <t>Говядина тушенная с капустой</t>
  </si>
  <si>
    <t>Компот из черной смородины</t>
  </si>
  <si>
    <t>Пудинг из творога паровой</t>
  </si>
  <si>
    <t>Молоко сгущенное</t>
  </si>
  <si>
    <t>Пирог ягодный</t>
  </si>
  <si>
    <t>Печень говяжья по-строгановски</t>
  </si>
  <si>
    <t>Картофель отварной</t>
  </si>
  <si>
    <t>Винегрет овощной</t>
  </si>
  <si>
    <t>Свекольник</t>
  </si>
  <si>
    <t>Плов из отварной птицы</t>
  </si>
  <si>
    <t>Каша пшенная молочная жидкая</t>
  </si>
  <si>
    <t>Кофейный напиток с молоком</t>
  </si>
  <si>
    <t>Суфле из кур</t>
  </si>
  <si>
    <t>Соус томатный</t>
  </si>
  <si>
    <t>Макаронные изделия отварные</t>
  </si>
  <si>
    <t>Салат из капусты с помидорами и огурцами</t>
  </si>
  <si>
    <t>Солянка из птицы</t>
  </si>
  <si>
    <t>Котлеты рыбные любительские</t>
  </si>
  <si>
    <t>Картофель тушеный</t>
  </si>
  <si>
    <t xml:space="preserve">Гареева </t>
  </si>
  <si>
    <t>Салат зеленый с огурцами и помидорами</t>
  </si>
  <si>
    <t>Салат из свежих помидоров и яблок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</si>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</sst>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" xfId="1" applyBorder="1"/>
    <xf numFmtId="0" fontId="11" fillId="5" borderId="2" xfId="1" applyFill="1" applyBorder="1" applyProtection="1">
      <protection locked="0"/>
    </xf>
    <xf numFmtId="0" fontId="11" fillId="0" borderId="1" xfId="1" applyBorder="1"/>
    <xf numFmtId="2" fontId="2" fillId="0" borderId="2" xfId="0" applyNumberFormat="1" applyFont="1" applyBorder="1" applyAlignment="1">
      <alignment horizontal="center" vertical="top" wrapText="1"/>
    </xf>
    <xf numFmtId="0" fontId="11" fillId="5" borderId="1" xfId="1" applyFill="1" applyBorder="1" applyAlignment="1" applyProtection="1">
      <alignment wrapText="1"/>
      <protection locked="0"/>
    </xf>
    <xf numFmtId="0" fontId="11" fillId="5" borderId="2" xfId="1" applyFill="1" applyBorder="1" applyAlignment="1" applyProtection="1">
      <alignment wrapText="1"/>
      <protection locked="0"/>
    </xf>
    <xf numFmtId="0" fontId="11" fillId="0" borderId="2" xfId="1" applyBorder="1"/>
    <xf numFmtId="0" fontId="11" fillId="0" borderId="4" xfId="1" applyBorder="1"/>
    <xf numFmtId="0" fontId="11" fillId="5" borderId="1" xfId="1" applyFill="1" applyBorder="1" applyAlignment="1" applyProtection="1">
      <alignment wrapText="1"/>
      <protection locked="0"/>
    </xf>
    <xf numFmtId="0" fontId="11" fillId="5" borderId="4" xfId="1" applyFill="1" applyBorder="1" applyAlignment="1" applyProtection="1">
      <alignment wrapText="1"/>
      <protection locked="0"/>
    </xf>
    <xf numFmtId="0" fontId="11" fillId="0" borderId="2" xfId="1" applyBorder="1"/>
    <xf numFmtId="0" fontId="11" fillId="0" borderId="4" xfId="1" applyBorder="1"/>
    <xf numFmtId="0" fontId="11" fillId="5" borderId="1" xfId="1" applyFill="1" applyBorder="1" applyAlignment="1" applyProtection="1">
      <alignment wrapText="1"/>
      <protection locked="0"/>
    </xf>
    <xf numFmtId="0" fontId="11" fillId="5" borderId="4" xfId="1" applyFill="1" applyBorder="1" applyAlignment="1" applyProtection="1">
      <alignment wrapText="1"/>
      <protection locked="0"/>
    </xf>
    <xf numFmtId="0" fontId="11" fillId="6" borderId="1" xfId="1" applyFill="1" applyBorder="1"/>
    <xf numFmtId="0" fontId="11" fillId="6" borderId="4" xfId="1" applyFill="1" applyBorder="1"/>
    <xf numFmtId="0" fontId="11" fillId="6" borderId="5" xfId="1" applyFill="1" applyBorder="1" applyProtection="1">
      <protection locked="0"/>
    </xf>
    <xf numFmtId="0" fontId="11" fillId="5" borderId="1" xfId="1" applyFill="1" applyBorder="1" applyAlignment="1" applyProtection="1">
      <alignment wrapText="1"/>
      <protection locked="0"/>
    </xf>
    <xf numFmtId="0" fontId="11" fillId="5" borderId="2" xfId="1" applyFill="1" applyBorder="1" applyAlignment="1" applyProtection="1">
      <alignment wrapText="1"/>
      <protection locked="0"/>
    </xf>
    <xf numFmtId="0" fontId="11" fillId="5" borderId="5" xfId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0" fillId="5" borderId="2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6" borderId="1" xfId="0" applyFill="1" applyBorder="1"/>
    <xf numFmtId="0" fontId="0" fillId="6" borderId="4" xfId="0" applyFill="1" applyBorder="1"/>
    <xf numFmtId="0" fontId="0" fillId="5" borderId="5" xfId="0" applyFill="1" applyBorder="1" applyProtection="1"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7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1" fontId="11" fillId="5" borderId="1" xfId="1" applyNumberFormat="1" applyFill="1" applyBorder="1" applyAlignment="1" applyProtection="1">
      <alignment horizontal="center"/>
      <protection locked="0"/>
    </xf>
    <xf numFmtId="1" fontId="11" fillId="5" borderId="15" xfId="1" applyNumberFormat="1" applyFill="1" applyBorder="1" applyAlignment="1" applyProtection="1">
      <alignment horizontal="center"/>
      <protection locked="0"/>
    </xf>
    <xf numFmtId="0" fontId="11" fillId="5" borderId="1" xfId="1" applyFill="1" applyBorder="1" applyAlignment="1" applyProtection="1">
      <alignment horizontal="center"/>
      <protection locked="0"/>
    </xf>
    <xf numFmtId="2" fontId="11" fillId="5" borderId="1" xfId="1" applyNumberFormat="1" applyFill="1" applyBorder="1" applyAlignment="1" applyProtection="1">
      <alignment horizontal="center"/>
      <protection locked="0"/>
    </xf>
    <xf numFmtId="1" fontId="11" fillId="5" borderId="2" xfId="1" applyNumberFormat="1" applyFill="1" applyBorder="1" applyAlignment="1" applyProtection="1">
      <alignment horizontal="center"/>
      <protection locked="0"/>
    </xf>
    <xf numFmtId="1" fontId="11" fillId="5" borderId="17" xfId="1" applyNumberFormat="1" applyFill="1" applyBorder="1" applyAlignment="1" applyProtection="1">
      <alignment horizontal="center"/>
      <protection locked="0"/>
    </xf>
    <xf numFmtId="0" fontId="11" fillId="5" borderId="2" xfId="1" applyFill="1" applyBorder="1" applyAlignment="1" applyProtection="1">
      <alignment horizontal="center"/>
      <protection locked="0"/>
    </xf>
    <xf numFmtId="2" fontId="11" fillId="5" borderId="2" xfId="1" applyNumberFormat="1" applyFill="1" applyBorder="1" applyAlignment="1" applyProtection="1">
      <alignment horizontal="center"/>
      <protection locked="0"/>
    </xf>
    <xf numFmtId="1" fontId="11" fillId="5" borderId="4" xfId="1" applyNumberFormat="1" applyFill="1" applyBorder="1" applyAlignment="1" applyProtection="1">
      <alignment horizontal="center"/>
      <protection locked="0"/>
    </xf>
    <xf numFmtId="1" fontId="11" fillId="5" borderId="24" xfId="1" applyNumberFormat="1" applyFill="1" applyBorder="1" applyAlignment="1" applyProtection="1">
      <alignment horizontal="center"/>
      <protection locked="0"/>
    </xf>
    <xf numFmtId="0" fontId="11" fillId="5" borderId="4" xfId="1" applyFill="1" applyBorder="1" applyAlignment="1" applyProtection="1">
      <alignment horizontal="center"/>
      <protection locked="0"/>
    </xf>
    <xf numFmtId="2" fontId="11" fillId="5" borderId="4" xfId="1" applyNumberFormat="1" applyFill="1" applyBorder="1" applyAlignment="1" applyProtection="1">
      <alignment horizontal="center"/>
      <protection locked="0"/>
    </xf>
    <xf numFmtId="1" fontId="11" fillId="5" borderId="5" xfId="1" applyNumberFormat="1" applyFill="1" applyBorder="1" applyAlignment="1" applyProtection="1">
      <alignment horizontal="center"/>
      <protection locked="0"/>
    </xf>
    <xf numFmtId="1" fontId="11" fillId="5" borderId="23" xfId="1" applyNumberFormat="1" applyFill="1" applyBorder="1" applyAlignment="1" applyProtection="1">
      <alignment horizontal="center"/>
      <protection locked="0"/>
    </xf>
    <xf numFmtId="0" fontId="11" fillId="5" borderId="5" xfId="1" applyFill="1" applyBorder="1" applyAlignment="1" applyProtection="1">
      <alignment horizontal="center"/>
      <protection locked="0"/>
    </xf>
    <xf numFmtId="2" fontId="11" fillId="5" borderId="5" xfId="1" applyNumberFormat="1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1"/>
  <sheetViews>
    <sheetView tabSelected="1" workbookViewId="0">
      <pane xSplit="4" ySplit="5" topLeftCell="E318" activePane="bottomRight" state="frozen"/>
      <selection pane="topRight" activeCell="E1" sqref="E1"/>
      <selection pane="bottomLeft" activeCell="A6" sqref="A6"/>
      <selection pane="bottomRight" activeCell="E301" sqref="E3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88" customWidth="1"/>
    <col min="7" max="7" width="10" style="88" customWidth="1"/>
    <col min="8" max="9" width="7.5703125" style="88" customWidth="1"/>
    <col min="10" max="10" width="8.140625" style="88" customWidth="1"/>
    <col min="11" max="11" width="10" style="88" customWidth="1"/>
    <col min="12" max="12" width="9.140625" style="88"/>
    <col min="13" max="16384" width="9.140625" style="2"/>
  </cols>
  <sheetData>
    <row r="1" spans="1:12" ht="15" x14ac:dyDescent="0.25">
      <c r="A1" s="1" t="s">
        <v>7</v>
      </c>
      <c r="C1" s="112" t="s">
        <v>37</v>
      </c>
      <c r="D1" s="113"/>
      <c r="E1" s="113"/>
      <c r="F1" s="88" t="s">
        <v>16</v>
      </c>
      <c r="G1" s="88" t="s">
        <v>17</v>
      </c>
      <c r="H1" s="114" t="s">
        <v>38</v>
      </c>
      <c r="I1" s="114"/>
      <c r="J1" s="114"/>
      <c r="K1" s="114"/>
    </row>
    <row r="2" spans="1:12" ht="18" x14ac:dyDescent="0.2">
      <c r="A2" s="35" t="s">
        <v>6</v>
      </c>
      <c r="C2" s="2"/>
      <c r="G2" s="88" t="s">
        <v>18</v>
      </c>
      <c r="H2" s="114" t="s">
        <v>150</v>
      </c>
      <c r="I2" s="114"/>
      <c r="J2" s="114"/>
      <c r="K2" s="114"/>
    </row>
    <row r="3" spans="1:12" ht="17.25" customHeight="1" x14ac:dyDescent="0.2">
      <c r="A3" s="4" t="s">
        <v>8</v>
      </c>
      <c r="C3" s="2"/>
      <c r="D3" s="3"/>
      <c r="E3" s="38" t="s">
        <v>9</v>
      </c>
      <c r="G3" s="88" t="s">
        <v>19</v>
      </c>
      <c r="H3" s="47">
        <v>1</v>
      </c>
      <c r="I3" s="47">
        <v>3</v>
      </c>
      <c r="J3" s="48">
        <v>2024</v>
      </c>
    </row>
    <row r="4" spans="1:12" x14ac:dyDescent="0.2">
      <c r="C4" s="2"/>
      <c r="D4" s="4"/>
      <c r="H4" s="49" t="s">
        <v>34</v>
      </c>
      <c r="I4" s="49" t="s">
        <v>35</v>
      </c>
      <c r="J4" s="49" t="s">
        <v>36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2" t="s">
        <v>21</v>
      </c>
      <c r="E6" s="54" t="s">
        <v>42</v>
      </c>
      <c r="F6" s="89">
        <v>200</v>
      </c>
      <c r="G6" s="89">
        <v>5</v>
      </c>
      <c r="H6" s="89">
        <v>8</v>
      </c>
      <c r="I6" s="90">
        <v>32</v>
      </c>
      <c r="J6" s="89">
        <v>229</v>
      </c>
      <c r="K6" s="91">
        <v>268</v>
      </c>
      <c r="L6" s="92">
        <v>15.15</v>
      </c>
    </row>
    <row r="7" spans="1:12" ht="15" x14ac:dyDescent="0.25">
      <c r="A7" s="23"/>
      <c r="B7" s="15"/>
      <c r="C7" s="11"/>
      <c r="D7" s="51" t="s">
        <v>21</v>
      </c>
      <c r="E7" s="55" t="s">
        <v>43</v>
      </c>
      <c r="F7" s="93">
        <v>20</v>
      </c>
      <c r="G7" s="93">
        <v>5</v>
      </c>
      <c r="H7" s="93">
        <v>5</v>
      </c>
      <c r="I7" s="94">
        <v>0</v>
      </c>
      <c r="J7" s="93">
        <v>68</v>
      </c>
      <c r="K7" s="95">
        <v>100</v>
      </c>
      <c r="L7" s="96">
        <v>9.0500000000000007</v>
      </c>
    </row>
    <row r="8" spans="1:12" ht="15" x14ac:dyDescent="0.25">
      <c r="A8" s="23"/>
      <c r="B8" s="15"/>
      <c r="C8" s="11"/>
      <c r="D8" s="50" t="s">
        <v>22</v>
      </c>
      <c r="E8" s="55" t="s">
        <v>44</v>
      </c>
      <c r="F8" s="93">
        <v>200</v>
      </c>
      <c r="G8" s="93">
        <v>2</v>
      </c>
      <c r="H8" s="93">
        <v>2</v>
      </c>
      <c r="I8" s="94">
        <v>20</v>
      </c>
      <c r="J8" s="93">
        <v>113</v>
      </c>
      <c r="K8" s="95">
        <v>500</v>
      </c>
      <c r="L8" s="96">
        <v>13.78</v>
      </c>
    </row>
    <row r="9" spans="1:12" ht="15" x14ac:dyDescent="0.25">
      <c r="A9" s="23"/>
      <c r="B9" s="15"/>
      <c r="C9" s="11"/>
      <c r="D9" s="50" t="s">
        <v>23</v>
      </c>
      <c r="E9" s="55" t="s">
        <v>45</v>
      </c>
      <c r="F9" s="93">
        <v>40</v>
      </c>
      <c r="G9" s="93">
        <v>3</v>
      </c>
      <c r="H9" s="93">
        <v>1</v>
      </c>
      <c r="I9" s="94">
        <v>20</v>
      </c>
      <c r="J9" s="93">
        <v>104</v>
      </c>
      <c r="K9" s="95">
        <v>111</v>
      </c>
      <c r="L9" s="96">
        <v>4.95</v>
      </c>
    </row>
    <row r="10" spans="1:12" ht="15" x14ac:dyDescent="0.25">
      <c r="A10" s="23"/>
      <c r="B10" s="15"/>
      <c r="C10" s="11"/>
      <c r="D10" s="50" t="s">
        <v>23</v>
      </c>
      <c r="E10" s="55" t="s">
        <v>46</v>
      </c>
      <c r="F10" s="93">
        <v>40</v>
      </c>
      <c r="G10" s="93">
        <v>2</v>
      </c>
      <c r="H10" s="93">
        <v>0</v>
      </c>
      <c r="I10" s="94">
        <v>13</v>
      </c>
      <c r="J10" s="93">
        <v>70</v>
      </c>
      <c r="K10" s="95">
        <v>109</v>
      </c>
      <c r="L10" s="96">
        <v>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31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85</v>
      </c>
      <c r="J13" s="19">
        <f t="shared" si="0"/>
        <v>584</v>
      </c>
      <c r="K13" s="25"/>
      <c r="L13" s="53">
        <f>SUM(L6:L12)</f>
        <v>46.930000000000007</v>
      </c>
    </row>
    <row r="14" spans="1:12" ht="15" x14ac:dyDescent="0.25">
      <c r="A14" s="26">
        <v>1</v>
      </c>
      <c r="B14" s="13">
        <v>1</v>
      </c>
      <c r="C14" s="10" t="s">
        <v>39</v>
      </c>
      <c r="D14" s="57" t="s">
        <v>25</v>
      </c>
      <c r="E14" s="58" t="s">
        <v>47</v>
      </c>
      <c r="F14" s="89">
        <v>100</v>
      </c>
      <c r="G14" s="89">
        <v>0</v>
      </c>
      <c r="H14" s="89">
        <v>0</v>
      </c>
      <c r="I14" s="90">
        <v>2</v>
      </c>
      <c r="J14" s="89">
        <v>18</v>
      </c>
      <c r="K14" s="91">
        <v>106</v>
      </c>
      <c r="L14" s="92">
        <v>12.99</v>
      </c>
    </row>
    <row r="15" spans="1:12" ht="15" x14ac:dyDescent="0.25">
      <c r="A15" s="23"/>
      <c r="B15" s="15"/>
      <c r="C15" s="11"/>
      <c r="D15" s="56" t="s">
        <v>26</v>
      </c>
      <c r="E15" s="59" t="s">
        <v>48</v>
      </c>
      <c r="F15" s="97">
        <v>200</v>
      </c>
      <c r="G15" s="97">
        <v>2</v>
      </c>
      <c r="H15" s="97">
        <v>4</v>
      </c>
      <c r="I15" s="98">
        <v>14</v>
      </c>
      <c r="J15" s="97">
        <v>89</v>
      </c>
      <c r="K15" s="99">
        <v>134</v>
      </c>
      <c r="L15" s="100">
        <v>13.37</v>
      </c>
    </row>
    <row r="16" spans="1:12" ht="15" x14ac:dyDescent="0.25">
      <c r="A16" s="23"/>
      <c r="B16" s="15"/>
      <c r="C16" s="11"/>
      <c r="D16" s="56" t="s">
        <v>27</v>
      </c>
      <c r="E16" s="59" t="s">
        <v>49</v>
      </c>
      <c r="F16" s="97">
        <v>90</v>
      </c>
      <c r="G16" s="97">
        <v>24</v>
      </c>
      <c r="H16" s="97">
        <v>23</v>
      </c>
      <c r="I16" s="98">
        <v>6</v>
      </c>
      <c r="J16" s="97">
        <v>203</v>
      </c>
      <c r="K16" s="99">
        <v>368</v>
      </c>
      <c r="L16" s="100">
        <v>33.36</v>
      </c>
    </row>
    <row r="17" spans="1:12" ht="15" x14ac:dyDescent="0.25">
      <c r="A17" s="23"/>
      <c r="B17" s="15"/>
      <c r="C17" s="11"/>
      <c r="D17" s="56" t="s">
        <v>28</v>
      </c>
      <c r="E17" s="59" t="s">
        <v>50</v>
      </c>
      <c r="F17" s="97">
        <v>150</v>
      </c>
      <c r="G17" s="97">
        <v>11</v>
      </c>
      <c r="H17" s="97">
        <v>10</v>
      </c>
      <c r="I17" s="98">
        <v>29</v>
      </c>
      <c r="J17" s="97">
        <v>213</v>
      </c>
      <c r="K17" s="99">
        <v>237</v>
      </c>
      <c r="L17" s="100">
        <v>10.65</v>
      </c>
    </row>
    <row r="18" spans="1:12" ht="15" x14ac:dyDescent="0.25">
      <c r="A18" s="23"/>
      <c r="B18" s="15"/>
      <c r="C18" s="11"/>
      <c r="D18" s="56" t="s">
        <v>29</v>
      </c>
      <c r="E18" s="59" t="s">
        <v>51</v>
      </c>
      <c r="F18" s="97">
        <v>200</v>
      </c>
      <c r="G18" s="97">
        <v>0</v>
      </c>
      <c r="H18" s="97">
        <v>0</v>
      </c>
      <c r="I18" s="98">
        <v>15</v>
      </c>
      <c r="J18" s="97">
        <v>92</v>
      </c>
      <c r="K18" s="99">
        <v>518</v>
      </c>
      <c r="L18" s="100">
        <v>18.399999999999999</v>
      </c>
    </row>
    <row r="19" spans="1:12" ht="15" x14ac:dyDescent="0.25">
      <c r="A19" s="23"/>
      <c r="B19" s="15"/>
      <c r="C19" s="11"/>
      <c r="D19" s="56" t="s">
        <v>153</v>
      </c>
      <c r="E19" s="59" t="s">
        <v>52</v>
      </c>
      <c r="F19" s="97">
        <v>50</v>
      </c>
      <c r="G19" s="97">
        <v>3</v>
      </c>
      <c r="H19" s="97">
        <v>0</v>
      </c>
      <c r="I19" s="98">
        <v>27</v>
      </c>
      <c r="J19" s="97">
        <v>111</v>
      </c>
      <c r="K19" s="99">
        <v>108</v>
      </c>
      <c r="L19" s="100">
        <v>2.15</v>
      </c>
    </row>
    <row r="20" spans="1:12" ht="15" x14ac:dyDescent="0.25">
      <c r="A20" s="23"/>
      <c r="B20" s="15"/>
      <c r="C20" s="11"/>
      <c r="D20" s="56" t="s">
        <v>154</v>
      </c>
      <c r="E20" s="59" t="s">
        <v>46</v>
      </c>
      <c r="F20" s="97">
        <v>20</v>
      </c>
      <c r="G20" s="97">
        <v>1</v>
      </c>
      <c r="H20" s="97">
        <v>0</v>
      </c>
      <c r="I20" s="98">
        <v>6</v>
      </c>
      <c r="J20" s="97">
        <v>35</v>
      </c>
      <c r="K20" s="99">
        <v>109</v>
      </c>
      <c r="L20" s="100">
        <v>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.75" thickBot="1" x14ac:dyDescent="0.3">
      <c r="A22" s="24"/>
      <c r="B22" s="17"/>
      <c r="C22" s="8"/>
      <c r="D22" s="18" t="s">
        <v>31</v>
      </c>
      <c r="E22" s="9"/>
      <c r="F22" s="19">
        <f>SUM(F14:F21)</f>
        <v>810</v>
      </c>
      <c r="G22" s="19">
        <f t="shared" ref="G22:J22" si="1">SUM(G14:G21)</f>
        <v>41</v>
      </c>
      <c r="H22" s="19">
        <f t="shared" si="1"/>
        <v>37</v>
      </c>
      <c r="I22" s="19">
        <f t="shared" si="1"/>
        <v>99</v>
      </c>
      <c r="J22" s="19">
        <f t="shared" si="1"/>
        <v>761</v>
      </c>
      <c r="K22" s="25"/>
      <c r="L22" s="53">
        <f>SUM(L14:L21)</f>
        <v>92.920000000000016</v>
      </c>
    </row>
    <row r="23" spans="1:12" ht="15" x14ac:dyDescent="0.25">
      <c r="A23" s="26">
        <f>A6</f>
        <v>1</v>
      </c>
      <c r="B23" s="13">
        <f>B6</f>
        <v>1</v>
      </c>
      <c r="C23" s="10" t="s">
        <v>40</v>
      </c>
      <c r="D23" s="61" t="s">
        <v>25</v>
      </c>
      <c r="E23" s="62" t="s">
        <v>53</v>
      </c>
      <c r="F23" s="89">
        <v>100</v>
      </c>
      <c r="G23" s="89">
        <v>9</v>
      </c>
      <c r="H23" s="89">
        <v>20</v>
      </c>
      <c r="I23" s="90">
        <v>3</v>
      </c>
      <c r="J23" s="89">
        <v>136</v>
      </c>
      <c r="K23" s="91">
        <v>353</v>
      </c>
      <c r="L23" s="92">
        <v>31.14</v>
      </c>
    </row>
    <row r="24" spans="1:12" ht="15" x14ac:dyDescent="0.25">
      <c r="A24" s="23"/>
      <c r="B24" s="15"/>
      <c r="C24" s="11"/>
      <c r="D24" s="60" t="s">
        <v>26</v>
      </c>
      <c r="E24" s="63" t="s">
        <v>54</v>
      </c>
      <c r="F24" s="97">
        <v>200</v>
      </c>
      <c r="G24" s="97">
        <v>6</v>
      </c>
      <c r="H24" s="97">
        <v>3</v>
      </c>
      <c r="I24" s="98">
        <v>15</v>
      </c>
      <c r="J24" s="97">
        <v>92</v>
      </c>
      <c r="K24" s="99">
        <v>135</v>
      </c>
      <c r="L24" s="100">
        <v>12.05</v>
      </c>
    </row>
    <row r="25" spans="1:12" ht="15" x14ac:dyDescent="0.25">
      <c r="A25" s="23"/>
      <c r="B25" s="15"/>
      <c r="C25" s="11"/>
      <c r="D25" s="60" t="s">
        <v>27</v>
      </c>
      <c r="E25" s="63" t="s">
        <v>55</v>
      </c>
      <c r="F25" s="97">
        <v>240</v>
      </c>
      <c r="G25" s="97">
        <v>27</v>
      </c>
      <c r="H25" s="97">
        <v>28</v>
      </c>
      <c r="I25" s="98">
        <v>22</v>
      </c>
      <c r="J25" s="97">
        <v>356</v>
      </c>
      <c r="K25" s="99">
        <v>475</v>
      </c>
      <c r="L25" s="100">
        <v>38.01</v>
      </c>
    </row>
    <row r="26" spans="1:12" ht="15" x14ac:dyDescent="0.25">
      <c r="A26" s="23"/>
      <c r="B26" s="15"/>
      <c r="C26" s="11"/>
      <c r="D26" s="60" t="s">
        <v>29</v>
      </c>
      <c r="E26" s="63" t="s">
        <v>56</v>
      </c>
      <c r="F26" s="97">
        <v>200</v>
      </c>
      <c r="G26" s="97">
        <v>0</v>
      </c>
      <c r="H26" s="97">
        <v>0</v>
      </c>
      <c r="I26" s="98">
        <v>20</v>
      </c>
      <c r="J26" s="97">
        <v>81</v>
      </c>
      <c r="K26" s="99">
        <v>512</v>
      </c>
      <c r="L26" s="100">
        <v>6.09</v>
      </c>
    </row>
    <row r="27" spans="1:12" ht="15" x14ac:dyDescent="0.25">
      <c r="A27" s="23"/>
      <c r="B27" s="15"/>
      <c r="C27" s="11"/>
      <c r="D27" s="60" t="s">
        <v>153</v>
      </c>
      <c r="E27" s="63" t="s">
        <v>52</v>
      </c>
      <c r="F27" s="97">
        <v>50</v>
      </c>
      <c r="G27" s="97">
        <v>3</v>
      </c>
      <c r="H27" s="97">
        <v>0</v>
      </c>
      <c r="I27" s="98">
        <v>27</v>
      </c>
      <c r="J27" s="97">
        <v>111</v>
      </c>
      <c r="K27" s="99">
        <v>108</v>
      </c>
      <c r="L27" s="100">
        <v>2.15</v>
      </c>
    </row>
    <row r="28" spans="1:12" ht="15" x14ac:dyDescent="0.25">
      <c r="A28" s="23"/>
      <c r="B28" s="15"/>
      <c r="C28" s="11"/>
      <c r="D28" s="60" t="s">
        <v>154</v>
      </c>
      <c r="E28" s="63" t="s">
        <v>46</v>
      </c>
      <c r="F28" s="97">
        <v>20</v>
      </c>
      <c r="G28" s="97">
        <v>1</v>
      </c>
      <c r="H28" s="97">
        <v>0</v>
      </c>
      <c r="I28" s="98">
        <v>6</v>
      </c>
      <c r="J28" s="97">
        <v>35</v>
      </c>
      <c r="K28" s="99">
        <v>109</v>
      </c>
      <c r="L28" s="100">
        <v>2</v>
      </c>
    </row>
    <row r="29" spans="1:12" ht="15" x14ac:dyDescent="0.25">
      <c r="A29" s="23"/>
      <c r="B29" s="15"/>
      <c r="C29" s="11"/>
      <c r="D29" s="6"/>
      <c r="E29" s="42"/>
      <c r="F29" s="43"/>
      <c r="G29" s="43"/>
      <c r="H29" s="43"/>
      <c r="I29" s="43"/>
      <c r="J29" s="43"/>
      <c r="K29" s="99"/>
      <c r="L29" s="43"/>
    </row>
    <row r="30" spans="1:12" ht="15.75" thickBot="1" x14ac:dyDescent="0.3">
      <c r="A30" s="24"/>
      <c r="B30" s="17"/>
      <c r="C30" s="8"/>
      <c r="D30" s="18" t="s">
        <v>31</v>
      </c>
      <c r="E30" s="9"/>
      <c r="F30" s="19">
        <f>SUM(F23:F29)</f>
        <v>810</v>
      </c>
      <c r="G30" s="19">
        <f>SUM(G23:G29)</f>
        <v>46</v>
      </c>
      <c r="H30" s="19">
        <f>SUM(H23:H29)</f>
        <v>51</v>
      </c>
      <c r="I30" s="19">
        <f>SUM(I23:I29)</f>
        <v>93</v>
      </c>
      <c r="J30" s="19">
        <f>SUM(J23:J29)</f>
        <v>811</v>
      </c>
      <c r="K30" s="25"/>
      <c r="L30" s="53">
        <f>SUM(L23:L29)</f>
        <v>91.44</v>
      </c>
    </row>
    <row r="31" spans="1:12" ht="15" x14ac:dyDescent="0.25">
      <c r="A31" s="26"/>
      <c r="B31" s="13"/>
      <c r="C31" s="10"/>
      <c r="D31" s="64"/>
      <c r="E31" s="67"/>
      <c r="F31" s="89"/>
      <c r="G31" s="89"/>
      <c r="H31" s="89"/>
      <c r="I31" s="90"/>
      <c r="J31" s="89"/>
      <c r="K31" s="91"/>
      <c r="L31" s="92"/>
    </row>
    <row r="32" spans="1:12" ht="15" x14ac:dyDescent="0.25">
      <c r="A32" s="23"/>
      <c r="B32" s="15"/>
      <c r="C32" s="11"/>
      <c r="D32" s="65"/>
      <c r="E32" s="68"/>
      <c r="F32" s="93"/>
      <c r="G32" s="93"/>
      <c r="H32" s="93"/>
      <c r="I32" s="94"/>
      <c r="J32" s="93"/>
      <c r="K32" s="95"/>
      <c r="L32" s="96"/>
    </row>
    <row r="33" spans="1:12" ht="15" x14ac:dyDescent="0.25">
      <c r="A33" s="23"/>
      <c r="B33" s="15"/>
      <c r="C33" s="11"/>
      <c r="D33" s="66"/>
      <c r="E33" s="69"/>
      <c r="F33" s="101"/>
      <c r="G33" s="101"/>
      <c r="H33" s="101"/>
      <c r="I33" s="102"/>
      <c r="J33" s="101"/>
      <c r="K33" s="103"/>
      <c r="L33" s="104"/>
    </row>
    <row r="34" spans="1:12" ht="15" x14ac:dyDescent="0.25">
      <c r="A34" s="23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24"/>
      <c r="B35" s="17"/>
      <c r="C35" s="8"/>
      <c r="D35" s="18"/>
      <c r="E35" s="9"/>
      <c r="F35" s="19"/>
      <c r="G35" s="19"/>
      <c r="H35" s="19"/>
      <c r="I35" s="19"/>
      <c r="J35" s="19"/>
      <c r="K35" s="25"/>
      <c r="L35" s="53"/>
    </row>
    <row r="36" spans="1:12" ht="15.75" thickBot="1" x14ac:dyDescent="0.25">
      <c r="A36" s="29">
        <f>A6</f>
        <v>1</v>
      </c>
      <c r="B36" s="30">
        <f>B6</f>
        <v>1</v>
      </c>
      <c r="C36" s="109" t="s">
        <v>4</v>
      </c>
      <c r="D36" s="110"/>
      <c r="E36" s="31"/>
      <c r="F36" s="32">
        <f>F13+F30+F35</f>
        <v>1310</v>
      </c>
      <c r="G36" s="32">
        <f>G13+G30+G22+G35</f>
        <v>104</v>
      </c>
      <c r="H36" s="32">
        <f>H13+H30+H22+H35</f>
        <v>104</v>
      </c>
      <c r="I36" s="32">
        <f>I13+I30+I22+I35</f>
        <v>277</v>
      </c>
      <c r="J36" s="32">
        <f>J13+J30+J22+J35</f>
        <v>2156</v>
      </c>
      <c r="K36" s="32"/>
      <c r="L36" s="32">
        <f>L13+L30+L22+L35</f>
        <v>231.29000000000002</v>
      </c>
    </row>
    <row r="37" spans="1:12" ht="15" x14ac:dyDescent="0.25">
      <c r="A37" s="14">
        <v>1</v>
      </c>
      <c r="B37" s="15">
        <v>2</v>
      </c>
      <c r="C37" s="22" t="s">
        <v>20</v>
      </c>
      <c r="D37" s="5" t="s">
        <v>21</v>
      </c>
      <c r="E37" s="72" t="s">
        <v>58</v>
      </c>
      <c r="F37" s="105">
        <v>180</v>
      </c>
      <c r="G37" s="105">
        <v>13</v>
      </c>
      <c r="H37" s="105">
        <v>15</v>
      </c>
      <c r="I37" s="106">
        <v>7</v>
      </c>
      <c r="J37" s="105">
        <v>191</v>
      </c>
      <c r="K37" s="107">
        <v>302</v>
      </c>
      <c r="L37" s="108">
        <v>27.77</v>
      </c>
    </row>
    <row r="38" spans="1:12" ht="15" x14ac:dyDescent="0.25">
      <c r="A38" s="14"/>
      <c r="B38" s="15"/>
      <c r="C38" s="11"/>
      <c r="D38" s="70" t="s">
        <v>21</v>
      </c>
      <c r="E38" s="73" t="s">
        <v>59</v>
      </c>
      <c r="F38" s="83">
        <v>10</v>
      </c>
      <c r="G38" s="83">
        <v>0</v>
      </c>
      <c r="H38" s="83">
        <v>8</v>
      </c>
      <c r="I38" s="84">
        <v>0</v>
      </c>
      <c r="J38" s="83">
        <v>74</v>
      </c>
      <c r="K38" s="85">
        <v>105</v>
      </c>
      <c r="L38" s="86">
        <v>5.49</v>
      </c>
    </row>
    <row r="39" spans="1:12" ht="15" x14ac:dyDescent="0.25">
      <c r="A39" s="14"/>
      <c r="B39" s="15"/>
      <c r="C39" s="11"/>
      <c r="D39" s="7" t="s">
        <v>22</v>
      </c>
      <c r="E39" s="73" t="s">
        <v>60</v>
      </c>
      <c r="F39" s="83">
        <v>200</v>
      </c>
      <c r="G39" s="83">
        <v>1</v>
      </c>
      <c r="H39" s="83">
        <v>1</v>
      </c>
      <c r="I39" s="84">
        <v>15</v>
      </c>
      <c r="J39" s="83">
        <v>81</v>
      </c>
      <c r="K39" s="85">
        <v>495</v>
      </c>
      <c r="L39" s="86">
        <v>5.71</v>
      </c>
    </row>
    <row r="40" spans="1:12" ht="15" x14ac:dyDescent="0.25">
      <c r="A40" s="14"/>
      <c r="B40" s="15"/>
      <c r="C40" s="11"/>
      <c r="D40" s="7" t="s">
        <v>23</v>
      </c>
      <c r="E40" s="73" t="s">
        <v>45</v>
      </c>
      <c r="F40" s="83">
        <v>40</v>
      </c>
      <c r="G40" s="83">
        <v>3</v>
      </c>
      <c r="H40" s="83">
        <v>1</v>
      </c>
      <c r="I40" s="84">
        <v>20</v>
      </c>
      <c r="J40" s="83">
        <v>104</v>
      </c>
      <c r="K40" s="85">
        <v>111</v>
      </c>
      <c r="L40" s="86">
        <v>4.95</v>
      </c>
    </row>
    <row r="41" spans="1:12" ht="15" x14ac:dyDescent="0.25">
      <c r="A41" s="14"/>
      <c r="B41" s="15"/>
      <c r="C41" s="11"/>
      <c r="D41" s="7" t="s">
        <v>23</v>
      </c>
      <c r="E41" s="73" t="s">
        <v>46</v>
      </c>
      <c r="F41" s="83">
        <v>20</v>
      </c>
      <c r="G41" s="83">
        <v>1</v>
      </c>
      <c r="H41" s="83">
        <v>0</v>
      </c>
      <c r="I41" s="84">
        <v>7</v>
      </c>
      <c r="J41" s="83">
        <v>35</v>
      </c>
      <c r="K41" s="85">
        <v>109</v>
      </c>
      <c r="L41" s="86">
        <v>2</v>
      </c>
    </row>
    <row r="42" spans="1:12" ht="15" x14ac:dyDescent="0.25">
      <c r="A42" s="14"/>
      <c r="B42" s="15"/>
      <c r="C42" s="11"/>
      <c r="D42" s="74" t="s">
        <v>24</v>
      </c>
      <c r="E42" s="73" t="s">
        <v>61</v>
      </c>
      <c r="F42" s="83">
        <v>100</v>
      </c>
      <c r="G42" s="83">
        <v>1</v>
      </c>
      <c r="H42" s="83">
        <v>0</v>
      </c>
      <c r="I42" s="84">
        <v>21</v>
      </c>
      <c r="J42" s="83">
        <v>96</v>
      </c>
      <c r="K42" s="85">
        <v>112</v>
      </c>
      <c r="L42" s="86">
        <v>24.3</v>
      </c>
    </row>
    <row r="43" spans="1:12" ht="15" x14ac:dyDescent="0.25">
      <c r="A43" s="14"/>
      <c r="B43" s="15"/>
      <c r="C43" s="11"/>
      <c r="D43" s="71"/>
      <c r="E43" s="42"/>
      <c r="F43" s="43"/>
      <c r="G43" s="43"/>
      <c r="H43" s="43"/>
      <c r="I43" s="43"/>
      <c r="J43" s="43"/>
      <c r="K43" s="44"/>
      <c r="L43" s="43"/>
    </row>
    <row r="44" spans="1:12" ht="15.75" thickBot="1" x14ac:dyDescent="0.3">
      <c r="A44" s="16"/>
      <c r="B44" s="17"/>
      <c r="C44" s="8"/>
      <c r="D44" s="18" t="s">
        <v>31</v>
      </c>
      <c r="E44" s="9"/>
      <c r="F44" s="19">
        <f>SUM(F37:F43)</f>
        <v>550</v>
      </c>
      <c r="G44" s="19">
        <f t="shared" ref="G44" si="2">SUM(G37:G43)</f>
        <v>19</v>
      </c>
      <c r="H44" s="19">
        <f t="shared" ref="H44" si="3">SUM(H37:H43)</f>
        <v>25</v>
      </c>
      <c r="I44" s="19">
        <f t="shared" ref="I44" si="4">SUM(I37:I43)</f>
        <v>70</v>
      </c>
      <c r="J44" s="19">
        <f t="shared" ref="J44" si="5">SUM(J37:J43)</f>
        <v>581</v>
      </c>
      <c r="K44" s="25"/>
      <c r="L44" s="53">
        <f>SUM(L37:L43)</f>
        <v>70.22</v>
      </c>
    </row>
    <row r="45" spans="1:12" ht="15" x14ac:dyDescent="0.25">
      <c r="A45" s="13">
        <f>A37</f>
        <v>1</v>
      </c>
      <c r="B45" s="13">
        <f>B37</f>
        <v>2</v>
      </c>
      <c r="C45" s="10" t="s">
        <v>39</v>
      </c>
      <c r="D45" s="8" t="s">
        <v>25</v>
      </c>
      <c r="E45" s="72" t="s">
        <v>67</v>
      </c>
      <c r="F45" s="105">
        <v>100</v>
      </c>
      <c r="G45" s="105">
        <v>0</v>
      </c>
      <c r="H45" s="105">
        <v>10</v>
      </c>
      <c r="I45" s="106">
        <v>2</v>
      </c>
      <c r="J45" s="105">
        <v>102</v>
      </c>
      <c r="K45" s="107">
        <v>17</v>
      </c>
      <c r="L45" s="108">
        <v>17.87</v>
      </c>
    </row>
    <row r="46" spans="1:12" ht="15" x14ac:dyDescent="0.25">
      <c r="A46" s="14"/>
      <c r="B46" s="15"/>
      <c r="C46" s="11"/>
      <c r="D46" s="7" t="s">
        <v>26</v>
      </c>
      <c r="E46" s="75" t="s">
        <v>68</v>
      </c>
      <c r="F46" s="79">
        <v>200</v>
      </c>
      <c r="G46" s="79">
        <v>2</v>
      </c>
      <c r="H46" s="79">
        <v>5</v>
      </c>
      <c r="I46" s="80">
        <v>14</v>
      </c>
      <c r="J46" s="79">
        <v>90</v>
      </c>
      <c r="K46" s="81">
        <v>154</v>
      </c>
      <c r="L46" s="82">
        <v>12.85</v>
      </c>
    </row>
    <row r="47" spans="1:12" ht="15" x14ac:dyDescent="0.25">
      <c r="A47" s="14"/>
      <c r="B47" s="15"/>
      <c r="C47" s="11"/>
      <c r="D47" s="7" t="s">
        <v>27</v>
      </c>
      <c r="E47" s="75" t="s">
        <v>69</v>
      </c>
      <c r="F47" s="79">
        <v>90</v>
      </c>
      <c r="G47" s="79">
        <v>11</v>
      </c>
      <c r="H47" s="79">
        <v>11</v>
      </c>
      <c r="I47" s="80">
        <v>16</v>
      </c>
      <c r="J47" s="79">
        <v>161</v>
      </c>
      <c r="K47" s="81">
        <v>233</v>
      </c>
      <c r="L47" s="82">
        <v>39.869999999999997</v>
      </c>
    </row>
    <row r="48" spans="1:12" ht="15" x14ac:dyDescent="0.25">
      <c r="A48" s="14"/>
      <c r="B48" s="15"/>
      <c r="C48" s="11"/>
      <c r="D48" s="7" t="s">
        <v>28</v>
      </c>
      <c r="E48" s="75" t="s">
        <v>70</v>
      </c>
      <c r="F48" s="79">
        <v>180</v>
      </c>
      <c r="G48" s="79">
        <v>6</v>
      </c>
      <c r="H48" s="79">
        <v>8</v>
      </c>
      <c r="I48" s="80">
        <v>25</v>
      </c>
      <c r="J48" s="79">
        <v>160</v>
      </c>
      <c r="K48" s="81">
        <v>427</v>
      </c>
      <c r="L48" s="82">
        <v>12.53</v>
      </c>
    </row>
    <row r="49" spans="1:12" ht="15" x14ac:dyDescent="0.25">
      <c r="A49" s="14"/>
      <c r="B49" s="15"/>
      <c r="C49" s="11"/>
      <c r="D49" s="7" t="s">
        <v>29</v>
      </c>
      <c r="E49" s="75" t="s">
        <v>51</v>
      </c>
      <c r="F49" s="79">
        <v>200</v>
      </c>
      <c r="G49" s="79">
        <v>0</v>
      </c>
      <c r="H49" s="79">
        <v>0</v>
      </c>
      <c r="I49" s="80">
        <v>20</v>
      </c>
      <c r="J49" s="79">
        <v>92</v>
      </c>
      <c r="K49" s="81">
        <v>518</v>
      </c>
      <c r="L49" s="82">
        <v>18.399999999999999</v>
      </c>
    </row>
    <row r="50" spans="1:12" ht="15" x14ac:dyDescent="0.25">
      <c r="A50" s="14"/>
      <c r="B50" s="15"/>
      <c r="C50" s="11"/>
      <c r="D50" s="60" t="s">
        <v>153</v>
      </c>
      <c r="E50" s="75" t="s">
        <v>52</v>
      </c>
      <c r="F50" s="79">
        <v>60</v>
      </c>
      <c r="G50" s="79">
        <v>4</v>
      </c>
      <c r="H50" s="79">
        <v>0</v>
      </c>
      <c r="I50" s="80">
        <v>29</v>
      </c>
      <c r="J50" s="79">
        <v>141</v>
      </c>
      <c r="K50" s="81">
        <v>108</v>
      </c>
      <c r="L50" s="82">
        <v>2.15</v>
      </c>
    </row>
    <row r="51" spans="1:12" ht="15" x14ac:dyDescent="0.25">
      <c r="A51" s="14"/>
      <c r="B51" s="15"/>
      <c r="C51" s="11"/>
      <c r="D51" s="60" t="s">
        <v>154</v>
      </c>
      <c r="E51" s="75" t="s">
        <v>46</v>
      </c>
      <c r="F51" s="79">
        <v>40</v>
      </c>
      <c r="G51" s="79">
        <v>2</v>
      </c>
      <c r="H51" s="79">
        <v>0</v>
      </c>
      <c r="I51" s="80">
        <v>13</v>
      </c>
      <c r="J51" s="79">
        <v>70</v>
      </c>
      <c r="K51" s="81">
        <v>109</v>
      </c>
      <c r="L51" s="82">
        <v>4</v>
      </c>
    </row>
    <row r="52" spans="1:12" ht="15" x14ac:dyDescent="0.25">
      <c r="A52" s="14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.75" thickBot="1" x14ac:dyDescent="0.3">
      <c r="A53" s="16"/>
      <c r="B53" s="17"/>
      <c r="C53" s="8"/>
      <c r="D53" s="18" t="s">
        <v>31</v>
      </c>
      <c r="E53" s="9"/>
      <c r="F53" s="19">
        <f>SUM(F45:F52)</f>
        <v>870</v>
      </c>
      <c r="G53" s="19">
        <f t="shared" ref="G53" si="6">SUM(G45:G52)</f>
        <v>25</v>
      </c>
      <c r="H53" s="19">
        <f t="shared" ref="H53" si="7">SUM(H45:H52)</f>
        <v>34</v>
      </c>
      <c r="I53" s="19">
        <f t="shared" ref="I53" si="8">SUM(I45:I52)</f>
        <v>119</v>
      </c>
      <c r="J53" s="19">
        <f t="shared" ref="J53" si="9">SUM(J45:J52)</f>
        <v>816</v>
      </c>
      <c r="K53" s="25"/>
      <c r="L53" s="53">
        <f>SUM(L45:L52)</f>
        <v>107.67000000000002</v>
      </c>
    </row>
    <row r="54" spans="1:12" ht="15" x14ac:dyDescent="0.25">
      <c r="A54" s="13">
        <f>A37</f>
        <v>1</v>
      </c>
      <c r="B54" s="13">
        <f>B37</f>
        <v>2</v>
      </c>
      <c r="C54" s="10" t="s">
        <v>40</v>
      </c>
      <c r="D54" s="8" t="s">
        <v>25</v>
      </c>
      <c r="E54" s="72" t="s">
        <v>62</v>
      </c>
      <c r="F54" s="105">
        <v>100</v>
      </c>
      <c r="G54" s="105">
        <v>1</v>
      </c>
      <c r="H54" s="105">
        <v>10</v>
      </c>
      <c r="I54" s="106">
        <v>3</v>
      </c>
      <c r="J54" s="105">
        <v>109</v>
      </c>
      <c r="K54" s="107">
        <v>21</v>
      </c>
      <c r="L54" s="108">
        <v>16.489999999999998</v>
      </c>
    </row>
    <row r="55" spans="1:12" ht="15" x14ac:dyDescent="0.25">
      <c r="A55" s="14"/>
      <c r="B55" s="15"/>
      <c r="C55" s="11"/>
      <c r="D55" s="7" t="s">
        <v>26</v>
      </c>
      <c r="E55" s="75" t="s">
        <v>63</v>
      </c>
      <c r="F55" s="79">
        <v>200</v>
      </c>
      <c r="G55" s="79">
        <v>1</v>
      </c>
      <c r="H55" s="79">
        <v>5</v>
      </c>
      <c r="I55" s="80">
        <v>10</v>
      </c>
      <c r="J55" s="79">
        <v>76</v>
      </c>
      <c r="K55" s="81">
        <v>128</v>
      </c>
      <c r="L55" s="82">
        <v>13.32</v>
      </c>
    </row>
    <row r="56" spans="1:12" ht="15" x14ac:dyDescent="0.25">
      <c r="A56" s="14"/>
      <c r="B56" s="15"/>
      <c r="C56" s="11"/>
      <c r="D56" s="7" t="s">
        <v>27</v>
      </c>
      <c r="E56" s="75" t="s">
        <v>64</v>
      </c>
      <c r="F56" s="79">
        <v>120</v>
      </c>
      <c r="G56" s="79">
        <v>23</v>
      </c>
      <c r="H56" s="79">
        <v>16</v>
      </c>
      <c r="I56" s="80">
        <v>0</v>
      </c>
      <c r="J56" s="79">
        <v>142</v>
      </c>
      <c r="K56" s="81">
        <v>404</v>
      </c>
      <c r="L56" s="82">
        <v>44.8</v>
      </c>
    </row>
    <row r="57" spans="1:12" ht="15" x14ac:dyDescent="0.25">
      <c r="A57" s="14"/>
      <c r="B57" s="15"/>
      <c r="C57" s="11"/>
      <c r="D57" s="7" t="s">
        <v>28</v>
      </c>
      <c r="E57" s="75" t="s">
        <v>65</v>
      </c>
      <c r="F57" s="79">
        <v>200</v>
      </c>
      <c r="G57" s="79">
        <v>4</v>
      </c>
      <c r="H57" s="79">
        <v>10</v>
      </c>
      <c r="I57" s="80">
        <v>30</v>
      </c>
      <c r="J57" s="79">
        <v>185</v>
      </c>
      <c r="K57" s="81">
        <v>294</v>
      </c>
      <c r="L57" s="82">
        <v>11.77</v>
      </c>
    </row>
    <row r="58" spans="1:12" ht="15" x14ac:dyDescent="0.25">
      <c r="A58" s="14"/>
      <c r="B58" s="15"/>
      <c r="C58" s="11"/>
      <c r="D58" s="7" t="s">
        <v>29</v>
      </c>
      <c r="E58" s="75" t="s">
        <v>66</v>
      </c>
      <c r="F58" s="79">
        <v>200</v>
      </c>
      <c r="G58" s="79">
        <v>0</v>
      </c>
      <c r="H58" s="79">
        <v>0</v>
      </c>
      <c r="I58" s="80">
        <v>22</v>
      </c>
      <c r="J58" s="79">
        <v>97</v>
      </c>
      <c r="K58" s="81">
        <v>519</v>
      </c>
      <c r="L58" s="82">
        <v>4.29</v>
      </c>
    </row>
    <row r="59" spans="1:12" ht="15" x14ac:dyDescent="0.25">
      <c r="A59" s="14"/>
      <c r="B59" s="15"/>
      <c r="C59" s="11"/>
      <c r="D59" s="60" t="s">
        <v>153</v>
      </c>
      <c r="E59" s="75" t="s">
        <v>52</v>
      </c>
      <c r="F59" s="79">
        <v>60</v>
      </c>
      <c r="G59" s="79">
        <v>4</v>
      </c>
      <c r="H59" s="79">
        <v>0</v>
      </c>
      <c r="I59" s="80">
        <v>29</v>
      </c>
      <c r="J59" s="79">
        <v>141</v>
      </c>
      <c r="K59" s="81">
        <v>108</v>
      </c>
      <c r="L59" s="82">
        <v>2.15</v>
      </c>
    </row>
    <row r="60" spans="1:12" ht="15" x14ac:dyDescent="0.25">
      <c r="A60" s="14"/>
      <c r="B60" s="15"/>
      <c r="C60" s="11"/>
      <c r="D60" s="60" t="s">
        <v>154</v>
      </c>
      <c r="E60" s="75" t="s">
        <v>46</v>
      </c>
      <c r="F60" s="79">
        <v>40</v>
      </c>
      <c r="G60" s="79">
        <v>2</v>
      </c>
      <c r="H60" s="79">
        <v>0</v>
      </c>
      <c r="I60" s="80">
        <v>13</v>
      </c>
      <c r="J60" s="79">
        <v>70</v>
      </c>
      <c r="K60" s="81">
        <v>109</v>
      </c>
      <c r="L60" s="82">
        <v>4</v>
      </c>
    </row>
    <row r="61" spans="1:12" ht="15" x14ac:dyDescent="0.25">
      <c r="A61" s="14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14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.75" thickBot="1" x14ac:dyDescent="0.3">
      <c r="A63" s="16"/>
      <c r="B63" s="17"/>
      <c r="C63" s="8"/>
      <c r="D63" s="18" t="s">
        <v>31</v>
      </c>
      <c r="E63" s="9"/>
      <c r="F63" s="19">
        <f>SUM(F54:F62)</f>
        <v>920</v>
      </c>
      <c r="G63" s="19">
        <f t="shared" ref="G63" si="10">SUM(G54:G62)</f>
        <v>35</v>
      </c>
      <c r="H63" s="19">
        <f t="shared" ref="H63" si="11">SUM(H54:H62)</f>
        <v>41</v>
      </c>
      <c r="I63" s="19">
        <f t="shared" ref="I63" si="12">SUM(I54:I62)</f>
        <v>107</v>
      </c>
      <c r="J63" s="19">
        <f t="shared" ref="J63" si="13">SUM(J54:J62)</f>
        <v>820</v>
      </c>
      <c r="K63" s="25"/>
      <c r="L63" s="53">
        <f>SUM(L54:L62)</f>
        <v>96.820000000000007</v>
      </c>
    </row>
    <row r="64" spans="1:12" ht="15" x14ac:dyDescent="0.25">
      <c r="A64" s="13"/>
      <c r="B64" s="13"/>
      <c r="C64" s="10"/>
      <c r="D64" s="76"/>
      <c r="E64" s="72"/>
      <c r="F64" s="105"/>
      <c r="G64" s="105"/>
      <c r="H64" s="105"/>
      <c r="I64" s="106"/>
      <c r="J64" s="105"/>
      <c r="K64" s="107"/>
      <c r="L64" s="108"/>
    </row>
    <row r="65" spans="1:12" ht="15" x14ac:dyDescent="0.25">
      <c r="A65" s="14"/>
      <c r="B65" s="15"/>
      <c r="C65" s="11"/>
      <c r="D65" s="77"/>
      <c r="E65" s="73"/>
      <c r="F65" s="83"/>
      <c r="G65" s="83"/>
      <c r="H65" s="83"/>
      <c r="I65" s="84"/>
      <c r="J65" s="83"/>
      <c r="K65" s="85"/>
      <c r="L65" s="86"/>
    </row>
    <row r="66" spans="1:12" ht="15" x14ac:dyDescent="0.25">
      <c r="A66" s="14"/>
      <c r="B66" s="15"/>
      <c r="C66" s="11"/>
      <c r="D66" s="78"/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14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16"/>
      <c r="B68" s="17"/>
      <c r="C68" s="8"/>
      <c r="D68" s="18"/>
      <c r="E68" s="9"/>
      <c r="F68" s="19"/>
      <c r="G68" s="19"/>
      <c r="H68" s="19"/>
      <c r="I68" s="19"/>
      <c r="J68" s="19"/>
      <c r="K68" s="25"/>
      <c r="L68" s="53"/>
    </row>
    <row r="69" spans="1:12" ht="15.75" customHeight="1" thickBot="1" x14ac:dyDescent="0.25">
      <c r="A69" s="33">
        <f>A37</f>
        <v>1</v>
      </c>
      <c r="B69" s="33">
        <f>B37</f>
        <v>2</v>
      </c>
      <c r="C69" s="109" t="s">
        <v>4</v>
      </c>
      <c r="D69" s="110"/>
      <c r="E69" s="31"/>
      <c r="F69" s="32">
        <f>F44+F53+F63+F68</f>
        <v>2340</v>
      </c>
      <c r="G69" s="32">
        <f t="shared" ref="G69:L69" si="14">G44+G53+G63+G68</f>
        <v>79</v>
      </c>
      <c r="H69" s="32">
        <f t="shared" si="14"/>
        <v>100</v>
      </c>
      <c r="I69" s="32">
        <f t="shared" si="14"/>
        <v>296</v>
      </c>
      <c r="J69" s="32">
        <f t="shared" si="14"/>
        <v>2217</v>
      </c>
      <c r="K69" s="32"/>
      <c r="L69" s="32">
        <f t="shared" si="14"/>
        <v>274.71000000000004</v>
      </c>
    </row>
    <row r="70" spans="1:12" ht="15" x14ac:dyDescent="0.25">
      <c r="A70" s="20">
        <v>1</v>
      </c>
      <c r="B70" s="21">
        <v>3</v>
      </c>
      <c r="C70" s="22" t="s">
        <v>20</v>
      </c>
      <c r="D70" s="5" t="s">
        <v>21</v>
      </c>
      <c r="E70" s="39" t="s">
        <v>71</v>
      </c>
      <c r="F70" s="40">
        <v>200</v>
      </c>
      <c r="G70" s="40">
        <v>4</v>
      </c>
      <c r="H70" s="40">
        <v>5</v>
      </c>
      <c r="I70" s="40">
        <v>16</v>
      </c>
      <c r="J70" s="40">
        <v>131</v>
      </c>
      <c r="K70" s="41">
        <v>164</v>
      </c>
      <c r="L70" s="40">
        <v>13.8</v>
      </c>
    </row>
    <row r="71" spans="1:12" ht="15" x14ac:dyDescent="0.25">
      <c r="A71" s="23"/>
      <c r="B71" s="15"/>
      <c r="C71" s="11"/>
      <c r="D71" s="6" t="s">
        <v>21</v>
      </c>
      <c r="E71" s="42" t="s">
        <v>59</v>
      </c>
      <c r="F71" s="43">
        <v>10</v>
      </c>
      <c r="G71" s="43">
        <v>0</v>
      </c>
      <c r="H71" s="43">
        <v>8</v>
      </c>
      <c r="I71" s="43">
        <v>0</v>
      </c>
      <c r="J71" s="43">
        <v>74</v>
      </c>
      <c r="K71" s="44">
        <v>105</v>
      </c>
      <c r="L71" s="43">
        <v>5.49</v>
      </c>
    </row>
    <row r="72" spans="1:12" ht="15" x14ac:dyDescent="0.25">
      <c r="A72" s="23"/>
      <c r="B72" s="15"/>
      <c r="C72" s="11"/>
      <c r="D72" s="7" t="s">
        <v>22</v>
      </c>
      <c r="E72" s="42" t="s">
        <v>72</v>
      </c>
      <c r="F72" s="43">
        <v>200</v>
      </c>
      <c r="G72" s="43">
        <v>3</v>
      </c>
      <c r="H72" s="43">
        <v>3</v>
      </c>
      <c r="I72" s="43">
        <v>25</v>
      </c>
      <c r="J72" s="43">
        <v>144</v>
      </c>
      <c r="K72" s="44">
        <v>496</v>
      </c>
      <c r="L72" s="43">
        <v>11.6</v>
      </c>
    </row>
    <row r="73" spans="1:12" ht="15" x14ac:dyDescent="0.25">
      <c r="A73" s="23"/>
      <c r="B73" s="15"/>
      <c r="C73" s="11"/>
      <c r="D73" s="7" t="s">
        <v>23</v>
      </c>
      <c r="E73" s="42" t="s">
        <v>45</v>
      </c>
      <c r="F73" s="43">
        <v>40</v>
      </c>
      <c r="G73" s="43">
        <v>3</v>
      </c>
      <c r="H73" s="43">
        <v>1</v>
      </c>
      <c r="I73" s="43">
        <v>20</v>
      </c>
      <c r="J73" s="43">
        <v>104</v>
      </c>
      <c r="K73" s="44">
        <v>111</v>
      </c>
      <c r="L73" s="43">
        <v>4.95</v>
      </c>
    </row>
    <row r="74" spans="1:12" ht="15" x14ac:dyDescent="0.25">
      <c r="A74" s="23"/>
      <c r="B74" s="15"/>
      <c r="C74" s="11"/>
      <c r="D74" s="7" t="s">
        <v>23</v>
      </c>
      <c r="E74" s="42" t="s">
        <v>46</v>
      </c>
      <c r="F74" s="43">
        <v>40</v>
      </c>
      <c r="G74" s="43">
        <v>2</v>
      </c>
      <c r="H74" s="43">
        <v>0</v>
      </c>
      <c r="I74" s="43">
        <v>13</v>
      </c>
      <c r="J74" s="43">
        <v>70</v>
      </c>
      <c r="K74" s="44">
        <v>109</v>
      </c>
      <c r="L74" s="43">
        <v>2</v>
      </c>
    </row>
    <row r="75" spans="1:12" ht="15" x14ac:dyDescent="0.25">
      <c r="A75" s="23"/>
      <c r="B75" s="15"/>
      <c r="C75" s="11"/>
      <c r="D75" s="74" t="s">
        <v>24</v>
      </c>
      <c r="E75" s="42" t="s">
        <v>73</v>
      </c>
      <c r="F75" s="43">
        <v>100</v>
      </c>
      <c r="G75" s="43">
        <v>0</v>
      </c>
      <c r="H75" s="43">
        <v>0</v>
      </c>
      <c r="I75" s="43">
        <v>7</v>
      </c>
      <c r="J75" s="43">
        <v>38</v>
      </c>
      <c r="K75" s="44">
        <v>112</v>
      </c>
      <c r="L75" s="43">
        <v>19.5</v>
      </c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7"/>
      <c r="C77" s="8"/>
      <c r="D77" s="18" t="s">
        <v>31</v>
      </c>
      <c r="E77" s="9"/>
      <c r="F77" s="19">
        <f>SUM(F70:F76)</f>
        <v>590</v>
      </c>
      <c r="G77" s="19">
        <f t="shared" ref="G77:J77" si="15">SUM(G70:G76)</f>
        <v>12</v>
      </c>
      <c r="H77" s="19">
        <f t="shared" si="15"/>
        <v>17</v>
      </c>
      <c r="I77" s="19">
        <f t="shared" si="15"/>
        <v>81</v>
      </c>
      <c r="J77" s="19">
        <f t="shared" si="15"/>
        <v>561</v>
      </c>
      <c r="K77" s="25"/>
      <c r="L77" s="19">
        <f>SUM(L70:L76)</f>
        <v>57.34</v>
      </c>
    </row>
    <row r="78" spans="1:12" ht="15" x14ac:dyDescent="0.25">
      <c r="A78" s="26">
        <v>1</v>
      </c>
      <c r="B78" s="13">
        <v>3</v>
      </c>
      <c r="C78" s="10" t="s">
        <v>39</v>
      </c>
      <c r="D78" s="7" t="s">
        <v>25</v>
      </c>
      <c r="E78" s="42" t="s">
        <v>74</v>
      </c>
      <c r="F78" s="43">
        <v>100</v>
      </c>
      <c r="G78" s="43">
        <v>1</v>
      </c>
      <c r="H78" s="43">
        <v>8</v>
      </c>
      <c r="I78" s="43">
        <v>7</v>
      </c>
      <c r="J78" s="43">
        <v>69</v>
      </c>
      <c r="K78" s="44">
        <v>115</v>
      </c>
      <c r="L78" s="43">
        <v>12</v>
      </c>
    </row>
    <row r="79" spans="1:12" ht="15" x14ac:dyDescent="0.25">
      <c r="A79" s="23"/>
      <c r="B79" s="15"/>
      <c r="C79" s="11"/>
      <c r="D79" s="7" t="s">
        <v>26</v>
      </c>
      <c r="E79" s="42" t="s">
        <v>75</v>
      </c>
      <c r="F79" s="43">
        <v>200</v>
      </c>
      <c r="G79" s="43">
        <v>5</v>
      </c>
      <c r="H79" s="43">
        <v>5</v>
      </c>
      <c r="I79" s="43">
        <v>20</v>
      </c>
      <c r="J79" s="43">
        <v>119</v>
      </c>
      <c r="K79" s="44">
        <v>158</v>
      </c>
      <c r="L79" s="43">
        <v>10.99</v>
      </c>
    </row>
    <row r="80" spans="1:12" ht="15" x14ac:dyDescent="0.25">
      <c r="A80" s="23"/>
      <c r="B80" s="15"/>
      <c r="C80" s="11"/>
      <c r="D80" s="7" t="s">
        <v>27</v>
      </c>
      <c r="E80" s="42" t="s">
        <v>76</v>
      </c>
      <c r="F80" s="43">
        <v>90</v>
      </c>
      <c r="G80" s="43">
        <v>11</v>
      </c>
      <c r="H80" s="43">
        <v>11</v>
      </c>
      <c r="I80" s="43">
        <v>3</v>
      </c>
      <c r="J80" s="43">
        <v>144</v>
      </c>
      <c r="K80" s="44">
        <v>405</v>
      </c>
      <c r="L80" s="43">
        <v>33.53</v>
      </c>
    </row>
    <row r="81" spans="1:12" ht="15" x14ac:dyDescent="0.25">
      <c r="A81" s="23"/>
      <c r="B81" s="15"/>
      <c r="C81" s="11"/>
      <c r="D81" s="7" t="s">
        <v>28</v>
      </c>
      <c r="E81" s="42" t="s">
        <v>77</v>
      </c>
      <c r="F81" s="43">
        <v>150</v>
      </c>
      <c r="G81" s="43">
        <v>4</v>
      </c>
      <c r="H81" s="43">
        <v>8</v>
      </c>
      <c r="I81" s="43">
        <v>43</v>
      </c>
      <c r="J81" s="43">
        <v>207</v>
      </c>
      <c r="K81" s="44">
        <v>2</v>
      </c>
      <c r="L81" s="43">
        <v>14.01</v>
      </c>
    </row>
    <row r="82" spans="1:12" ht="15" x14ac:dyDescent="0.25">
      <c r="A82" s="23"/>
      <c r="B82" s="15"/>
      <c r="C82" s="11"/>
      <c r="D82" s="7" t="s">
        <v>29</v>
      </c>
      <c r="E82" s="42" t="s">
        <v>104</v>
      </c>
      <c r="F82" s="43">
        <v>200</v>
      </c>
      <c r="G82" s="43">
        <v>0</v>
      </c>
      <c r="H82" s="43">
        <v>0</v>
      </c>
      <c r="I82" s="43">
        <v>23</v>
      </c>
      <c r="J82" s="43">
        <v>96</v>
      </c>
      <c r="K82" s="44">
        <v>507</v>
      </c>
      <c r="L82" s="43">
        <v>7.42</v>
      </c>
    </row>
    <row r="83" spans="1:12" ht="15" x14ac:dyDescent="0.25">
      <c r="A83" s="23"/>
      <c r="B83" s="15"/>
      <c r="C83" s="11"/>
      <c r="D83" s="60" t="s">
        <v>153</v>
      </c>
      <c r="E83" s="75" t="s">
        <v>52</v>
      </c>
      <c r="F83" s="79">
        <v>60</v>
      </c>
      <c r="G83" s="79">
        <v>4</v>
      </c>
      <c r="H83" s="79">
        <v>0</v>
      </c>
      <c r="I83" s="80">
        <v>29</v>
      </c>
      <c r="J83" s="79">
        <v>141</v>
      </c>
      <c r="K83" s="81">
        <v>108</v>
      </c>
      <c r="L83" s="82">
        <v>2.15</v>
      </c>
    </row>
    <row r="84" spans="1:12" ht="15" x14ac:dyDescent="0.25">
      <c r="A84" s="23"/>
      <c r="B84" s="15"/>
      <c r="C84" s="11"/>
      <c r="D84" s="60" t="s">
        <v>154</v>
      </c>
      <c r="E84" s="73" t="s">
        <v>46</v>
      </c>
      <c r="F84" s="83">
        <v>20</v>
      </c>
      <c r="G84" s="83">
        <v>1</v>
      </c>
      <c r="H84" s="83">
        <v>0</v>
      </c>
      <c r="I84" s="84">
        <v>7</v>
      </c>
      <c r="J84" s="83">
        <v>35</v>
      </c>
      <c r="K84" s="85">
        <v>109</v>
      </c>
      <c r="L84" s="86">
        <v>2</v>
      </c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4"/>
      <c r="B86" s="17"/>
      <c r="C86" s="8"/>
      <c r="D86" s="18" t="s">
        <v>31</v>
      </c>
      <c r="E86" s="9"/>
      <c r="F86" s="19">
        <f>SUM(F78:F85)</f>
        <v>820</v>
      </c>
      <c r="G86" s="19">
        <f t="shared" ref="G86:J86" si="16">SUM(G78:G85)</f>
        <v>26</v>
      </c>
      <c r="H86" s="19">
        <f t="shared" si="16"/>
        <v>32</v>
      </c>
      <c r="I86" s="19">
        <f t="shared" si="16"/>
        <v>132</v>
      </c>
      <c r="J86" s="19">
        <f t="shared" si="16"/>
        <v>811</v>
      </c>
      <c r="K86" s="25"/>
      <c r="L86" s="19">
        <f>SUM(L78:L85)</f>
        <v>82.100000000000009</v>
      </c>
    </row>
    <row r="87" spans="1:12" ht="15" x14ac:dyDescent="0.25">
      <c r="A87" s="26">
        <f>A70</f>
        <v>1</v>
      </c>
      <c r="B87" s="13">
        <f>B70</f>
        <v>3</v>
      </c>
      <c r="C87" s="10" t="s">
        <v>40</v>
      </c>
      <c r="D87" s="7" t="s">
        <v>25</v>
      </c>
      <c r="E87" s="42" t="s">
        <v>78</v>
      </c>
      <c r="F87" s="43">
        <v>100</v>
      </c>
      <c r="G87" s="43">
        <v>2</v>
      </c>
      <c r="H87" s="43">
        <v>7</v>
      </c>
      <c r="I87" s="43">
        <v>10</v>
      </c>
      <c r="J87" s="43">
        <v>115</v>
      </c>
      <c r="K87" s="44">
        <v>119</v>
      </c>
      <c r="L87" s="43">
        <v>7.33</v>
      </c>
    </row>
    <row r="88" spans="1:12" ht="15" x14ac:dyDescent="0.25">
      <c r="A88" s="23"/>
      <c r="B88" s="15"/>
      <c r="C88" s="11"/>
      <c r="D88" s="7" t="s">
        <v>26</v>
      </c>
      <c r="E88" s="42" t="s">
        <v>79</v>
      </c>
      <c r="F88" s="43">
        <v>200</v>
      </c>
      <c r="G88" s="43">
        <v>9</v>
      </c>
      <c r="H88" s="43">
        <v>7</v>
      </c>
      <c r="I88" s="43">
        <v>16</v>
      </c>
      <c r="J88" s="43">
        <v>92</v>
      </c>
      <c r="K88" s="44">
        <v>153</v>
      </c>
      <c r="L88" s="43">
        <v>15.69</v>
      </c>
    </row>
    <row r="89" spans="1:12" ht="15" x14ac:dyDescent="0.25">
      <c r="A89" s="23"/>
      <c r="B89" s="15"/>
      <c r="C89" s="11"/>
      <c r="D89" s="7" t="s">
        <v>27</v>
      </c>
      <c r="E89" s="42" t="s">
        <v>80</v>
      </c>
      <c r="F89" s="43">
        <v>100</v>
      </c>
      <c r="G89" s="43">
        <v>21</v>
      </c>
      <c r="H89" s="43">
        <v>13</v>
      </c>
      <c r="I89" s="43">
        <v>18</v>
      </c>
      <c r="J89" s="43">
        <v>175</v>
      </c>
      <c r="K89" s="44">
        <v>381</v>
      </c>
      <c r="L89" s="43">
        <v>36.29</v>
      </c>
    </row>
    <row r="90" spans="1:12" ht="15" x14ac:dyDescent="0.25">
      <c r="A90" s="23"/>
      <c r="B90" s="15"/>
      <c r="C90" s="11"/>
      <c r="D90" s="7" t="s">
        <v>28</v>
      </c>
      <c r="E90" s="42" t="s">
        <v>81</v>
      </c>
      <c r="F90" s="43">
        <v>200</v>
      </c>
      <c r="G90" s="43">
        <v>4</v>
      </c>
      <c r="H90" s="43">
        <v>10</v>
      </c>
      <c r="I90" s="43">
        <v>17</v>
      </c>
      <c r="J90" s="43">
        <v>180</v>
      </c>
      <c r="K90" s="44">
        <v>195</v>
      </c>
      <c r="L90" s="43">
        <v>11.47</v>
      </c>
    </row>
    <row r="91" spans="1:12" ht="15" x14ac:dyDescent="0.25">
      <c r="A91" s="23"/>
      <c r="B91" s="15"/>
      <c r="C91" s="11"/>
      <c r="D91" s="7" t="s">
        <v>29</v>
      </c>
      <c r="E91" s="42" t="s">
        <v>82</v>
      </c>
      <c r="F91" s="43">
        <v>200</v>
      </c>
      <c r="G91" s="43">
        <v>1</v>
      </c>
      <c r="H91" s="43">
        <v>0</v>
      </c>
      <c r="I91" s="43">
        <v>29</v>
      </c>
      <c r="J91" s="43">
        <v>82</v>
      </c>
      <c r="K91" s="44">
        <v>503</v>
      </c>
      <c r="L91" s="43">
        <v>5.72</v>
      </c>
    </row>
    <row r="92" spans="1:12" ht="15" x14ac:dyDescent="0.25">
      <c r="A92" s="23"/>
      <c r="B92" s="15"/>
      <c r="C92" s="11"/>
      <c r="D92" s="60" t="s">
        <v>153</v>
      </c>
      <c r="E92" s="75" t="s">
        <v>52</v>
      </c>
      <c r="F92" s="79">
        <v>60</v>
      </c>
      <c r="G92" s="79">
        <v>4</v>
      </c>
      <c r="H92" s="79">
        <v>0</v>
      </c>
      <c r="I92" s="80">
        <v>29</v>
      </c>
      <c r="J92" s="79">
        <v>141</v>
      </c>
      <c r="K92" s="81">
        <v>108</v>
      </c>
      <c r="L92" s="82">
        <v>2.15</v>
      </c>
    </row>
    <row r="93" spans="1:12" ht="15" x14ac:dyDescent="0.25">
      <c r="A93" s="23"/>
      <c r="B93" s="15"/>
      <c r="C93" s="11"/>
      <c r="D93" s="60" t="s">
        <v>154</v>
      </c>
      <c r="E93" s="73" t="s">
        <v>46</v>
      </c>
      <c r="F93" s="83">
        <v>20</v>
      </c>
      <c r="G93" s="83">
        <v>1</v>
      </c>
      <c r="H93" s="83">
        <v>0</v>
      </c>
      <c r="I93" s="84">
        <v>7</v>
      </c>
      <c r="J93" s="83">
        <v>35</v>
      </c>
      <c r="K93" s="85">
        <v>109</v>
      </c>
      <c r="L93" s="86">
        <v>2</v>
      </c>
    </row>
    <row r="94" spans="1:12" ht="15" x14ac:dyDescent="0.2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4"/>
      <c r="B95" s="17"/>
      <c r="C95" s="8"/>
      <c r="D95" s="18" t="s">
        <v>31</v>
      </c>
      <c r="E95" s="9"/>
      <c r="F95" s="19">
        <f>SUM(F87:F94)</f>
        <v>880</v>
      </c>
      <c r="G95" s="19">
        <f t="shared" ref="G95:J95" si="17">SUM(G87:G94)</f>
        <v>42</v>
      </c>
      <c r="H95" s="19">
        <f t="shared" si="17"/>
        <v>37</v>
      </c>
      <c r="I95" s="19">
        <f t="shared" si="17"/>
        <v>126</v>
      </c>
      <c r="J95" s="19">
        <f t="shared" si="17"/>
        <v>820</v>
      </c>
      <c r="K95" s="25"/>
      <c r="L95" s="19">
        <f>SUM(L87:L94)</f>
        <v>80.650000000000006</v>
      </c>
    </row>
    <row r="96" spans="1:12" ht="15" x14ac:dyDescent="0.25">
      <c r="A96" s="26"/>
      <c r="B96" s="13"/>
      <c r="C96" s="10"/>
      <c r="D96" s="12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12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/>
      <c r="E100" s="9"/>
      <c r="F100" s="19"/>
      <c r="G100" s="19"/>
      <c r="H100" s="19"/>
      <c r="I100" s="19"/>
      <c r="J100" s="19"/>
      <c r="K100" s="25"/>
      <c r="L100" s="19"/>
    </row>
    <row r="101" spans="1:12" ht="15.75" thickBot="1" x14ac:dyDescent="0.25">
      <c r="A101" s="29">
        <f>A70</f>
        <v>1</v>
      </c>
      <c r="B101" s="30">
        <f>B70</f>
        <v>3</v>
      </c>
      <c r="C101" s="109" t="s">
        <v>4</v>
      </c>
      <c r="D101" s="110"/>
      <c r="E101" s="31"/>
      <c r="F101" s="32">
        <f>F77+F95+F100</f>
        <v>1470</v>
      </c>
      <c r="G101" s="32">
        <f>G77+G95+G86+G100</f>
        <v>80</v>
      </c>
      <c r="H101" s="32">
        <f t="shared" ref="H101" si="18">H77+H95+H86+H100</f>
        <v>86</v>
      </c>
      <c r="I101" s="32">
        <f t="shared" ref="I101" si="19">I77+I95+I86+I100</f>
        <v>339</v>
      </c>
      <c r="J101" s="32">
        <f t="shared" ref="J101" si="20">J77+J95+J86+J100</f>
        <v>2192</v>
      </c>
      <c r="K101" s="32"/>
      <c r="L101" s="32">
        <f t="shared" ref="L101" si="21">L77+L95+L86+L100</f>
        <v>220.09000000000003</v>
      </c>
    </row>
    <row r="102" spans="1:12" ht="15" x14ac:dyDescent="0.25">
      <c r="A102" s="20">
        <v>1</v>
      </c>
      <c r="B102" s="21">
        <v>4</v>
      </c>
      <c r="C102" s="22" t="s">
        <v>20</v>
      </c>
      <c r="D102" s="5" t="s">
        <v>21</v>
      </c>
      <c r="E102" s="39" t="s">
        <v>83</v>
      </c>
      <c r="F102" s="40">
        <v>150</v>
      </c>
      <c r="G102" s="40">
        <v>24</v>
      </c>
      <c r="H102" s="40">
        <v>25</v>
      </c>
      <c r="I102" s="40">
        <v>23</v>
      </c>
      <c r="J102" s="40">
        <v>225</v>
      </c>
      <c r="K102" s="41">
        <v>313</v>
      </c>
      <c r="L102" s="40">
        <v>39.75</v>
      </c>
    </row>
    <row r="103" spans="1:12" ht="15" x14ac:dyDescent="0.25">
      <c r="A103" s="23"/>
      <c r="B103" s="15"/>
      <c r="C103" s="11"/>
      <c r="D103" s="6" t="s">
        <v>21</v>
      </c>
      <c r="E103" s="42" t="s">
        <v>119</v>
      </c>
      <c r="F103" s="43">
        <v>30</v>
      </c>
      <c r="G103" s="43">
        <v>0</v>
      </c>
      <c r="H103" s="43">
        <v>0</v>
      </c>
      <c r="I103" s="43">
        <v>17</v>
      </c>
      <c r="J103" s="43">
        <v>55</v>
      </c>
      <c r="K103" s="44">
        <v>1</v>
      </c>
      <c r="L103" s="43">
        <v>3.6</v>
      </c>
    </row>
    <row r="104" spans="1:12" ht="15" x14ac:dyDescent="0.25">
      <c r="A104" s="23"/>
      <c r="B104" s="15"/>
      <c r="C104" s="11"/>
      <c r="D104" s="7" t="s">
        <v>22</v>
      </c>
      <c r="E104" s="42" t="s">
        <v>84</v>
      </c>
      <c r="F104" s="43">
        <v>200</v>
      </c>
      <c r="G104" s="43">
        <v>0</v>
      </c>
      <c r="H104" s="43">
        <v>0</v>
      </c>
      <c r="I104" s="43">
        <v>15</v>
      </c>
      <c r="J104" s="43">
        <v>61</v>
      </c>
      <c r="K104" s="44">
        <v>494</v>
      </c>
      <c r="L104" s="43">
        <v>2.58</v>
      </c>
    </row>
    <row r="105" spans="1:12" ht="15" x14ac:dyDescent="0.25">
      <c r="A105" s="23"/>
      <c r="B105" s="15"/>
      <c r="C105" s="11"/>
      <c r="D105" s="7" t="s">
        <v>30</v>
      </c>
      <c r="E105" s="42" t="s">
        <v>85</v>
      </c>
      <c r="F105" s="43">
        <v>100</v>
      </c>
      <c r="G105" s="43">
        <v>3</v>
      </c>
      <c r="H105" s="43">
        <v>4</v>
      </c>
      <c r="I105" s="43">
        <v>23</v>
      </c>
      <c r="J105" s="43">
        <v>153</v>
      </c>
      <c r="K105" s="44">
        <v>11</v>
      </c>
      <c r="L105" s="43">
        <v>17</v>
      </c>
    </row>
    <row r="106" spans="1:12" ht="15" x14ac:dyDescent="0.25">
      <c r="A106" s="23"/>
      <c r="B106" s="15"/>
      <c r="C106" s="11"/>
      <c r="D106" s="7" t="s">
        <v>23</v>
      </c>
      <c r="E106" s="42" t="s">
        <v>45</v>
      </c>
      <c r="F106" s="43">
        <v>20</v>
      </c>
      <c r="G106" s="43">
        <v>1</v>
      </c>
      <c r="H106" s="43">
        <v>0</v>
      </c>
      <c r="I106" s="43">
        <v>10</v>
      </c>
      <c r="J106" s="43">
        <v>52</v>
      </c>
      <c r="K106" s="44">
        <v>111</v>
      </c>
      <c r="L106" s="43">
        <v>2.48</v>
      </c>
    </row>
    <row r="107" spans="1:12" ht="15" x14ac:dyDescent="0.25">
      <c r="A107" s="23"/>
      <c r="B107" s="15"/>
      <c r="C107" s="11"/>
      <c r="D107" s="7" t="s">
        <v>41</v>
      </c>
      <c r="E107" s="73" t="s">
        <v>46</v>
      </c>
      <c r="F107" s="83">
        <v>20</v>
      </c>
      <c r="G107" s="83">
        <v>1</v>
      </c>
      <c r="H107" s="83">
        <v>0</v>
      </c>
      <c r="I107" s="84">
        <v>7</v>
      </c>
      <c r="J107" s="83">
        <v>35</v>
      </c>
      <c r="K107" s="85">
        <v>109</v>
      </c>
      <c r="L107" s="86">
        <v>2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31</v>
      </c>
      <c r="E109" s="9"/>
      <c r="F109" s="19">
        <f>SUM(F102:F108)</f>
        <v>520</v>
      </c>
      <c r="G109" s="19">
        <f t="shared" ref="G109:J109" si="22">SUM(G102:G108)</f>
        <v>29</v>
      </c>
      <c r="H109" s="19">
        <f t="shared" si="22"/>
        <v>29</v>
      </c>
      <c r="I109" s="19">
        <f t="shared" si="22"/>
        <v>95</v>
      </c>
      <c r="J109" s="19">
        <f t="shared" si="22"/>
        <v>581</v>
      </c>
      <c r="K109" s="25"/>
      <c r="L109" s="19">
        <f t="shared" ref="L109" si="23">SUM(L102:L108)</f>
        <v>67.41</v>
      </c>
    </row>
    <row r="110" spans="1:12" ht="15" x14ac:dyDescent="0.25">
      <c r="A110" s="26">
        <v>1</v>
      </c>
      <c r="B110" s="13">
        <v>4</v>
      </c>
      <c r="C110" s="10" t="s">
        <v>39</v>
      </c>
      <c r="D110" s="7" t="s">
        <v>25</v>
      </c>
      <c r="E110" s="42" t="s">
        <v>53</v>
      </c>
      <c r="F110" s="43">
        <v>100</v>
      </c>
      <c r="G110" s="43">
        <v>9</v>
      </c>
      <c r="H110" s="43">
        <v>20</v>
      </c>
      <c r="I110" s="43">
        <v>3</v>
      </c>
      <c r="J110" s="43">
        <v>136</v>
      </c>
      <c r="K110" s="44">
        <v>353</v>
      </c>
      <c r="L110" s="43">
        <v>26.72</v>
      </c>
    </row>
    <row r="111" spans="1:12" ht="15" x14ac:dyDescent="0.25">
      <c r="A111" s="23"/>
      <c r="B111" s="15"/>
      <c r="C111" s="11"/>
      <c r="D111" s="7" t="s">
        <v>26</v>
      </c>
      <c r="E111" s="42" t="s">
        <v>86</v>
      </c>
      <c r="F111" s="43">
        <v>200</v>
      </c>
      <c r="G111" s="43">
        <v>12</v>
      </c>
      <c r="H111" s="43">
        <v>14</v>
      </c>
      <c r="I111" s="43">
        <v>26</v>
      </c>
      <c r="J111" s="43">
        <v>87</v>
      </c>
      <c r="K111" s="44">
        <v>112</v>
      </c>
      <c r="L111" s="43">
        <v>13.08</v>
      </c>
    </row>
    <row r="112" spans="1:12" ht="15" x14ac:dyDescent="0.25">
      <c r="A112" s="23"/>
      <c r="B112" s="15"/>
      <c r="C112" s="11"/>
      <c r="D112" s="7" t="s">
        <v>27</v>
      </c>
      <c r="E112" s="42" t="s">
        <v>87</v>
      </c>
      <c r="F112" s="43">
        <v>90</v>
      </c>
      <c r="G112" s="43">
        <v>13</v>
      </c>
      <c r="H112" s="43">
        <v>9</v>
      </c>
      <c r="I112" s="43">
        <v>8</v>
      </c>
      <c r="J112" s="43">
        <v>108</v>
      </c>
      <c r="K112" s="44">
        <v>412</v>
      </c>
      <c r="L112" s="43">
        <v>28.04</v>
      </c>
    </row>
    <row r="113" spans="1:12" ht="15" x14ac:dyDescent="0.25">
      <c r="A113" s="23"/>
      <c r="B113" s="15"/>
      <c r="C113" s="11"/>
      <c r="D113" s="7" t="s">
        <v>27</v>
      </c>
      <c r="E113" s="42" t="s">
        <v>88</v>
      </c>
      <c r="F113" s="43">
        <v>25</v>
      </c>
      <c r="G113" s="43">
        <v>0</v>
      </c>
      <c r="H113" s="43">
        <v>1</v>
      </c>
      <c r="I113" s="43">
        <v>1</v>
      </c>
      <c r="J113" s="43">
        <v>7</v>
      </c>
      <c r="K113" s="44">
        <v>454</v>
      </c>
      <c r="L113" s="43">
        <v>1.54</v>
      </c>
    </row>
    <row r="114" spans="1:12" ht="15" x14ac:dyDescent="0.25">
      <c r="A114" s="23"/>
      <c r="B114" s="15"/>
      <c r="C114" s="11"/>
      <c r="D114" s="7" t="s">
        <v>28</v>
      </c>
      <c r="E114" s="42" t="s">
        <v>89</v>
      </c>
      <c r="F114" s="43">
        <v>150</v>
      </c>
      <c r="G114" s="43">
        <v>5</v>
      </c>
      <c r="H114" s="43">
        <v>8</v>
      </c>
      <c r="I114" s="43">
        <v>37</v>
      </c>
      <c r="J114" s="43">
        <v>179</v>
      </c>
      <c r="K114" s="44">
        <v>242</v>
      </c>
      <c r="L114" s="43">
        <v>7.19</v>
      </c>
    </row>
    <row r="115" spans="1:12" ht="15" x14ac:dyDescent="0.25">
      <c r="A115" s="23"/>
      <c r="B115" s="15"/>
      <c r="C115" s="11"/>
      <c r="D115" s="7" t="s">
        <v>29</v>
      </c>
      <c r="E115" s="87" t="s">
        <v>51</v>
      </c>
      <c r="F115" s="79">
        <v>200</v>
      </c>
      <c r="G115" s="79">
        <v>0</v>
      </c>
      <c r="H115" s="79">
        <v>0</v>
      </c>
      <c r="I115" s="80">
        <v>20</v>
      </c>
      <c r="J115" s="79">
        <v>92</v>
      </c>
      <c r="K115" s="81">
        <v>518</v>
      </c>
      <c r="L115" s="82">
        <v>18.399999999999999</v>
      </c>
    </row>
    <row r="116" spans="1:12" ht="15" x14ac:dyDescent="0.25">
      <c r="A116" s="23"/>
      <c r="B116" s="15"/>
      <c r="C116" s="11"/>
      <c r="D116" s="60" t="s">
        <v>153</v>
      </c>
      <c r="E116" s="75" t="s">
        <v>52</v>
      </c>
      <c r="F116" s="79">
        <v>60</v>
      </c>
      <c r="G116" s="79">
        <v>4</v>
      </c>
      <c r="H116" s="79">
        <v>0</v>
      </c>
      <c r="I116" s="80">
        <v>29</v>
      </c>
      <c r="J116" s="79">
        <v>141</v>
      </c>
      <c r="K116" s="81">
        <v>108</v>
      </c>
      <c r="L116" s="82">
        <v>2.15</v>
      </c>
    </row>
    <row r="117" spans="1:12" ht="15" x14ac:dyDescent="0.25">
      <c r="A117" s="23"/>
      <c r="B117" s="15"/>
      <c r="C117" s="11"/>
      <c r="D117" s="60" t="s">
        <v>154</v>
      </c>
      <c r="E117" s="75" t="s">
        <v>46</v>
      </c>
      <c r="F117" s="79">
        <v>40</v>
      </c>
      <c r="G117" s="79">
        <v>2</v>
      </c>
      <c r="H117" s="79">
        <v>0</v>
      </c>
      <c r="I117" s="80">
        <v>13</v>
      </c>
      <c r="J117" s="79">
        <v>70</v>
      </c>
      <c r="K117" s="81">
        <v>109</v>
      </c>
      <c r="L117" s="82">
        <v>4</v>
      </c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31</v>
      </c>
      <c r="E119" s="9"/>
      <c r="F119" s="19">
        <f>SUM(F110:F118)</f>
        <v>865</v>
      </c>
      <c r="G119" s="19">
        <f t="shared" ref="G119:J119" si="24">SUM(G110:G118)</f>
        <v>45</v>
      </c>
      <c r="H119" s="19">
        <f t="shared" si="24"/>
        <v>52</v>
      </c>
      <c r="I119" s="19">
        <f t="shared" si="24"/>
        <v>137</v>
      </c>
      <c r="J119" s="19">
        <f t="shared" si="24"/>
        <v>820</v>
      </c>
      <c r="K119" s="25"/>
      <c r="L119" s="19">
        <f>SUM(L110:L118)</f>
        <v>101.12</v>
      </c>
    </row>
    <row r="120" spans="1:12" ht="15" x14ac:dyDescent="0.25">
      <c r="A120" s="26">
        <f>A102</f>
        <v>1</v>
      </c>
      <c r="B120" s="13">
        <f>B102</f>
        <v>4</v>
      </c>
      <c r="C120" s="10" t="s">
        <v>40</v>
      </c>
      <c r="D120" s="7" t="s">
        <v>25</v>
      </c>
      <c r="E120" s="42" t="s">
        <v>90</v>
      </c>
      <c r="F120" s="43">
        <v>100</v>
      </c>
      <c r="G120" s="43">
        <v>0</v>
      </c>
      <c r="H120" s="43">
        <v>5</v>
      </c>
      <c r="I120" s="43">
        <v>3</v>
      </c>
      <c r="J120" s="43">
        <v>64</v>
      </c>
      <c r="K120" s="44">
        <v>19</v>
      </c>
      <c r="L120" s="43">
        <v>16.91</v>
      </c>
    </row>
    <row r="121" spans="1:12" ht="15" x14ac:dyDescent="0.25">
      <c r="A121" s="23"/>
      <c r="B121" s="15"/>
      <c r="C121" s="11"/>
      <c r="D121" s="7" t="s">
        <v>26</v>
      </c>
      <c r="E121" s="42" t="s">
        <v>91</v>
      </c>
      <c r="F121" s="43">
        <v>200</v>
      </c>
      <c r="G121" s="43">
        <v>2</v>
      </c>
      <c r="H121" s="43">
        <v>4</v>
      </c>
      <c r="I121" s="43">
        <v>5</v>
      </c>
      <c r="J121" s="43">
        <v>86</v>
      </c>
      <c r="K121" s="44">
        <v>144</v>
      </c>
      <c r="L121" s="43">
        <v>11.41</v>
      </c>
    </row>
    <row r="122" spans="1:12" ht="15" x14ac:dyDescent="0.25">
      <c r="A122" s="23"/>
      <c r="B122" s="15"/>
      <c r="C122" s="11"/>
      <c r="D122" s="7" t="s">
        <v>27</v>
      </c>
      <c r="E122" s="42" t="s">
        <v>92</v>
      </c>
      <c r="F122" s="43">
        <v>100</v>
      </c>
      <c r="G122" s="43">
        <v>16</v>
      </c>
      <c r="H122" s="43">
        <v>4</v>
      </c>
      <c r="I122" s="43">
        <v>2</v>
      </c>
      <c r="J122" s="43">
        <v>138</v>
      </c>
      <c r="K122" s="44">
        <v>335</v>
      </c>
      <c r="L122" s="43">
        <v>29.95</v>
      </c>
    </row>
    <row r="123" spans="1:12" ht="15" x14ac:dyDescent="0.25">
      <c r="A123" s="23"/>
      <c r="B123" s="15"/>
      <c r="C123" s="11"/>
      <c r="D123" s="7" t="s">
        <v>28</v>
      </c>
      <c r="E123" s="42" t="s">
        <v>93</v>
      </c>
      <c r="F123" s="43">
        <v>200</v>
      </c>
      <c r="G123" s="43">
        <v>4</v>
      </c>
      <c r="H123" s="43">
        <v>8</v>
      </c>
      <c r="I123" s="43">
        <v>21</v>
      </c>
      <c r="J123" s="43">
        <v>184</v>
      </c>
      <c r="K123" s="44">
        <v>429</v>
      </c>
      <c r="L123" s="43">
        <v>13.03</v>
      </c>
    </row>
    <row r="124" spans="1:12" ht="15" x14ac:dyDescent="0.25">
      <c r="A124" s="23"/>
      <c r="B124" s="15"/>
      <c r="C124" s="11"/>
      <c r="D124" s="7" t="s">
        <v>29</v>
      </c>
      <c r="E124" s="42" t="s">
        <v>94</v>
      </c>
      <c r="F124" s="43">
        <v>200</v>
      </c>
      <c r="G124" s="43">
        <v>0</v>
      </c>
      <c r="H124" s="43">
        <v>0</v>
      </c>
      <c r="I124" s="43">
        <v>27</v>
      </c>
      <c r="J124" s="43">
        <v>110</v>
      </c>
      <c r="K124" s="44">
        <v>508</v>
      </c>
      <c r="L124" s="43">
        <v>3.58</v>
      </c>
    </row>
    <row r="125" spans="1:12" ht="15" x14ac:dyDescent="0.25">
      <c r="A125" s="23"/>
      <c r="B125" s="15"/>
      <c r="C125" s="11"/>
      <c r="D125" s="60" t="s">
        <v>153</v>
      </c>
      <c r="E125" s="75" t="s">
        <v>52</v>
      </c>
      <c r="F125" s="79">
        <v>60</v>
      </c>
      <c r="G125" s="79">
        <v>4</v>
      </c>
      <c r="H125" s="79">
        <v>0</v>
      </c>
      <c r="I125" s="80">
        <v>29</v>
      </c>
      <c r="J125" s="79">
        <v>141</v>
      </c>
      <c r="K125" s="81">
        <v>108</v>
      </c>
      <c r="L125" s="82">
        <v>2.15</v>
      </c>
    </row>
    <row r="126" spans="1:12" ht="15" x14ac:dyDescent="0.25">
      <c r="A126" s="23"/>
      <c r="B126" s="15"/>
      <c r="C126" s="11"/>
      <c r="D126" s="60" t="s">
        <v>154</v>
      </c>
      <c r="E126" s="75" t="s">
        <v>46</v>
      </c>
      <c r="F126" s="79">
        <v>40</v>
      </c>
      <c r="G126" s="79">
        <v>2</v>
      </c>
      <c r="H126" s="79">
        <v>0</v>
      </c>
      <c r="I126" s="80">
        <v>13</v>
      </c>
      <c r="J126" s="79">
        <v>70</v>
      </c>
      <c r="K126" s="81">
        <v>109</v>
      </c>
      <c r="L126" s="82">
        <v>4</v>
      </c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24"/>
      <c r="B128" s="17"/>
      <c r="C128" s="8"/>
      <c r="D128" s="18" t="s">
        <v>31</v>
      </c>
      <c r="E128" s="9"/>
      <c r="F128" s="19">
        <f>SUM(F120:F127)</f>
        <v>900</v>
      </c>
      <c r="G128" s="19">
        <f t="shared" ref="G128:J128" si="25">SUM(G120:G127)</f>
        <v>28</v>
      </c>
      <c r="H128" s="19">
        <f t="shared" si="25"/>
        <v>21</v>
      </c>
      <c r="I128" s="19">
        <f t="shared" si="25"/>
        <v>100</v>
      </c>
      <c r="J128" s="19">
        <f t="shared" si="25"/>
        <v>793</v>
      </c>
      <c r="K128" s="25"/>
      <c r="L128" s="19">
        <f>SUM(L120:L127)</f>
        <v>81.03</v>
      </c>
    </row>
    <row r="129" spans="1:12" ht="15" x14ac:dyDescent="0.25">
      <c r="A129" s="26"/>
      <c r="B129" s="13"/>
      <c r="C129" s="10"/>
      <c r="D129" s="12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3"/>
      <c r="B130" s="15"/>
      <c r="C130" s="11"/>
      <c r="D130" s="12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74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23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4"/>
      <c r="B133" s="17"/>
      <c r="C133" s="8"/>
      <c r="D133" s="18"/>
      <c r="E133" s="9"/>
      <c r="F133" s="19"/>
      <c r="G133" s="19"/>
      <c r="H133" s="19"/>
      <c r="I133" s="19"/>
      <c r="J133" s="19"/>
      <c r="K133" s="25"/>
      <c r="L133" s="19"/>
    </row>
    <row r="134" spans="1:12" ht="15.75" thickBot="1" x14ac:dyDescent="0.25">
      <c r="A134" s="29">
        <f>A102</f>
        <v>1</v>
      </c>
      <c r="B134" s="30">
        <f>B102</f>
        <v>4</v>
      </c>
      <c r="C134" s="109" t="s">
        <v>4</v>
      </c>
      <c r="D134" s="110"/>
      <c r="E134" s="31"/>
      <c r="F134" s="32">
        <f>F109+F128+F133</f>
        <v>1420</v>
      </c>
      <c r="G134" s="32">
        <f>G109+G128+G119+G133</f>
        <v>102</v>
      </c>
      <c r="H134" s="32">
        <f t="shared" ref="H134" si="26">H109+H128+H119+H133</f>
        <v>102</v>
      </c>
      <c r="I134" s="32">
        <f t="shared" ref="I134" si="27">I109+I128+I119+I133</f>
        <v>332</v>
      </c>
      <c r="J134" s="32">
        <f t="shared" ref="J134" si="28">J109+J128+J119+J133</f>
        <v>2194</v>
      </c>
      <c r="K134" s="32"/>
      <c r="L134" s="32">
        <f>L133+L128+L119+L109</f>
        <v>249.56</v>
      </c>
    </row>
    <row r="135" spans="1:12" ht="15" x14ac:dyDescent="0.25">
      <c r="A135" s="20">
        <v>1</v>
      </c>
      <c r="B135" s="21">
        <v>5</v>
      </c>
      <c r="C135" s="22" t="s">
        <v>20</v>
      </c>
      <c r="D135" s="5" t="s">
        <v>21</v>
      </c>
      <c r="E135" s="39" t="s">
        <v>96</v>
      </c>
      <c r="F135" s="40">
        <v>200</v>
      </c>
      <c r="G135" s="40">
        <v>7</v>
      </c>
      <c r="H135" s="40">
        <v>7</v>
      </c>
      <c r="I135" s="40">
        <v>36</v>
      </c>
      <c r="J135" s="40">
        <v>243</v>
      </c>
      <c r="K135" s="41">
        <v>264</v>
      </c>
      <c r="L135" s="40">
        <v>13.78</v>
      </c>
    </row>
    <row r="136" spans="1:12" ht="15" x14ac:dyDescent="0.25">
      <c r="A136" s="23"/>
      <c r="B136" s="15"/>
      <c r="C136" s="11"/>
      <c r="D136" s="6" t="s">
        <v>21</v>
      </c>
      <c r="E136" s="42" t="s">
        <v>97</v>
      </c>
      <c r="F136" s="43">
        <v>50</v>
      </c>
      <c r="G136" s="43">
        <v>6</v>
      </c>
      <c r="H136" s="43">
        <v>5</v>
      </c>
      <c r="I136" s="43">
        <v>0</v>
      </c>
      <c r="J136" s="43">
        <v>78</v>
      </c>
      <c r="K136" s="44">
        <v>300</v>
      </c>
      <c r="L136" s="43">
        <v>9.5</v>
      </c>
    </row>
    <row r="137" spans="1:12" ht="15" x14ac:dyDescent="0.25">
      <c r="A137" s="23"/>
      <c r="B137" s="15"/>
      <c r="C137" s="11"/>
      <c r="D137" s="7" t="s">
        <v>22</v>
      </c>
      <c r="E137" s="42" t="s">
        <v>60</v>
      </c>
      <c r="F137" s="43">
        <v>200</v>
      </c>
      <c r="G137" s="43">
        <v>1</v>
      </c>
      <c r="H137" s="43">
        <v>1</v>
      </c>
      <c r="I137" s="43">
        <v>15</v>
      </c>
      <c r="J137" s="43">
        <v>81</v>
      </c>
      <c r="K137" s="44">
        <v>495</v>
      </c>
      <c r="L137" s="43">
        <v>5.71</v>
      </c>
    </row>
    <row r="138" spans="1:12" ht="15" x14ac:dyDescent="0.25">
      <c r="A138" s="23"/>
      <c r="B138" s="15"/>
      <c r="C138" s="11"/>
      <c r="D138" s="7" t="s">
        <v>23</v>
      </c>
      <c r="E138" s="42" t="s">
        <v>45</v>
      </c>
      <c r="F138" s="43">
        <v>40</v>
      </c>
      <c r="G138" s="43">
        <v>3</v>
      </c>
      <c r="H138" s="43">
        <v>1</v>
      </c>
      <c r="I138" s="43">
        <v>20</v>
      </c>
      <c r="J138" s="43">
        <v>104</v>
      </c>
      <c r="K138" s="44">
        <v>111</v>
      </c>
      <c r="L138" s="43">
        <v>4.95</v>
      </c>
    </row>
    <row r="139" spans="1:12" ht="15" x14ac:dyDescent="0.25">
      <c r="A139" s="23"/>
      <c r="B139" s="15"/>
      <c r="C139" s="11"/>
      <c r="D139" s="7" t="s">
        <v>41</v>
      </c>
      <c r="E139" s="73" t="s">
        <v>46</v>
      </c>
      <c r="F139" s="83">
        <v>20</v>
      </c>
      <c r="G139" s="83">
        <v>1</v>
      </c>
      <c r="H139" s="83">
        <v>0</v>
      </c>
      <c r="I139" s="84">
        <v>7</v>
      </c>
      <c r="J139" s="83">
        <v>35</v>
      </c>
      <c r="K139" s="85">
        <v>109</v>
      </c>
      <c r="L139" s="86">
        <v>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24"/>
      <c r="B142" s="17"/>
      <c r="C142" s="8"/>
      <c r="D142" s="18" t="s">
        <v>31</v>
      </c>
      <c r="E142" s="9"/>
      <c r="F142" s="19">
        <f>SUM(F135:F141)</f>
        <v>510</v>
      </c>
      <c r="G142" s="19">
        <f t="shared" ref="G142:J142" si="29">SUM(G135:G141)</f>
        <v>18</v>
      </c>
      <c r="H142" s="19">
        <f t="shared" si="29"/>
        <v>14</v>
      </c>
      <c r="I142" s="19">
        <f t="shared" si="29"/>
        <v>78</v>
      </c>
      <c r="J142" s="19">
        <f t="shared" si="29"/>
        <v>541</v>
      </c>
      <c r="K142" s="25"/>
      <c r="L142" s="19">
        <f>SUM(L135:L141)</f>
        <v>35.940000000000005</v>
      </c>
    </row>
    <row r="143" spans="1:12" ht="15" x14ac:dyDescent="0.25">
      <c r="A143" s="26">
        <v>1</v>
      </c>
      <c r="B143" s="13">
        <v>5</v>
      </c>
      <c r="C143" s="10" t="s">
        <v>39</v>
      </c>
      <c r="D143" s="7" t="s">
        <v>25</v>
      </c>
      <c r="E143" s="42" t="s">
        <v>98</v>
      </c>
      <c r="F143" s="43">
        <v>100</v>
      </c>
      <c r="G143" s="43">
        <v>0</v>
      </c>
      <c r="H143" s="43">
        <v>0</v>
      </c>
      <c r="I143" s="43">
        <v>1</v>
      </c>
      <c r="J143" s="43">
        <v>14</v>
      </c>
      <c r="K143" s="44">
        <v>106</v>
      </c>
      <c r="L143" s="43">
        <v>12</v>
      </c>
    </row>
    <row r="144" spans="1:12" ht="15" x14ac:dyDescent="0.25">
      <c r="A144" s="23"/>
      <c r="B144" s="15"/>
      <c r="C144" s="11"/>
      <c r="D144" s="7" t="s">
        <v>26</v>
      </c>
      <c r="E144" s="42" t="s">
        <v>99</v>
      </c>
      <c r="F144" s="43">
        <v>200</v>
      </c>
      <c r="G144" s="43">
        <v>6</v>
      </c>
      <c r="H144" s="43">
        <v>9</v>
      </c>
      <c r="I144" s="43">
        <v>4</v>
      </c>
      <c r="J144" s="43">
        <v>71</v>
      </c>
      <c r="K144" s="44">
        <v>151</v>
      </c>
      <c r="L144" s="43">
        <v>13.8</v>
      </c>
    </row>
    <row r="145" spans="1:12" ht="15" x14ac:dyDescent="0.25">
      <c r="A145" s="23"/>
      <c r="B145" s="15"/>
      <c r="C145" s="11"/>
      <c r="D145" s="7" t="s">
        <v>27</v>
      </c>
      <c r="E145" s="42" t="s">
        <v>100</v>
      </c>
      <c r="F145" s="43">
        <v>90</v>
      </c>
      <c r="G145" s="43">
        <v>12</v>
      </c>
      <c r="H145" s="43">
        <v>12</v>
      </c>
      <c r="I145" s="43">
        <v>13</v>
      </c>
      <c r="J145" s="43">
        <v>142</v>
      </c>
      <c r="K145" s="44">
        <v>482</v>
      </c>
      <c r="L145" s="43">
        <v>36.69</v>
      </c>
    </row>
    <row r="146" spans="1:12" ht="15" x14ac:dyDescent="0.25">
      <c r="A146" s="23"/>
      <c r="B146" s="15"/>
      <c r="C146" s="11"/>
      <c r="D146" s="7" t="s">
        <v>101</v>
      </c>
      <c r="E146" s="42" t="s">
        <v>102</v>
      </c>
      <c r="F146" s="43">
        <v>25</v>
      </c>
      <c r="G146" s="43">
        <v>0</v>
      </c>
      <c r="H146" s="43">
        <v>0</v>
      </c>
      <c r="I146" s="43">
        <v>1</v>
      </c>
      <c r="J146" s="43">
        <v>9</v>
      </c>
      <c r="K146" s="44">
        <v>582</v>
      </c>
      <c r="L146" s="43">
        <v>1.79</v>
      </c>
    </row>
    <row r="147" spans="1:12" ht="15" x14ac:dyDescent="0.25">
      <c r="A147" s="23"/>
      <c r="B147" s="15"/>
      <c r="C147" s="11"/>
      <c r="D147" s="7" t="s">
        <v>28</v>
      </c>
      <c r="E147" s="42" t="s">
        <v>103</v>
      </c>
      <c r="F147" s="43">
        <v>150</v>
      </c>
      <c r="G147" s="43">
        <v>12</v>
      </c>
      <c r="H147" s="43">
        <v>14</v>
      </c>
      <c r="I147" s="43">
        <v>42</v>
      </c>
      <c r="J147" s="43">
        <v>175</v>
      </c>
      <c r="K147" s="44">
        <v>295</v>
      </c>
      <c r="L147" s="43">
        <v>18</v>
      </c>
    </row>
    <row r="148" spans="1:12" ht="15" x14ac:dyDescent="0.25">
      <c r="A148" s="23"/>
      <c r="B148" s="15"/>
      <c r="C148" s="11"/>
      <c r="D148" s="7" t="s">
        <v>29</v>
      </c>
      <c r="E148" s="42" t="s">
        <v>105</v>
      </c>
      <c r="F148" s="43">
        <v>200</v>
      </c>
      <c r="G148" s="43">
        <v>0</v>
      </c>
      <c r="H148" s="43">
        <v>0</v>
      </c>
      <c r="I148" s="43">
        <v>21</v>
      </c>
      <c r="J148" s="43">
        <v>87</v>
      </c>
      <c r="K148" s="44">
        <v>505</v>
      </c>
      <c r="L148" s="43">
        <v>5.42</v>
      </c>
    </row>
    <row r="149" spans="1:12" ht="15" x14ac:dyDescent="0.25">
      <c r="A149" s="23"/>
      <c r="B149" s="15"/>
      <c r="C149" s="11"/>
      <c r="D149" s="60" t="s">
        <v>153</v>
      </c>
      <c r="E149" s="75" t="s">
        <v>52</v>
      </c>
      <c r="F149" s="79">
        <v>60</v>
      </c>
      <c r="G149" s="79">
        <v>4</v>
      </c>
      <c r="H149" s="79">
        <v>0</v>
      </c>
      <c r="I149" s="80">
        <v>29</v>
      </c>
      <c r="J149" s="79">
        <v>141</v>
      </c>
      <c r="K149" s="81">
        <v>108</v>
      </c>
      <c r="L149" s="82">
        <v>2.15</v>
      </c>
    </row>
    <row r="150" spans="1:12" ht="15" x14ac:dyDescent="0.25">
      <c r="A150" s="23"/>
      <c r="B150" s="15"/>
      <c r="C150" s="11"/>
      <c r="D150" s="60" t="s">
        <v>154</v>
      </c>
      <c r="E150" s="75" t="s">
        <v>46</v>
      </c>
      <c r="F150" s="79">
        <v>40</v>
      </c>
      <c r="G150" s="79">
        <v>2</v>
      </c>
      <c r="H150" s="79">
        <v>0</v>
      </c>
      <c r="I150" s="80">
        <v>13</v>
      </c>
      <c r="J150" s="79">
        <v>70</v>
      </c>
      <c r="K150" s="81">
        <v>109</v>
      </c>
      <c r="L150" s="82">
        <v>4</v>
      </c>
    </row>
    <row r="151" spans="1:12" ht="15" x14ac:dyDescent="0.25">
      <c r="A151" s="23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4"/>
      <c r="B152" s="17"/>
      <c r="C152" s="8"/>
      <c r="D152" s="18" t="s">
        <v>31</v>
      </c>
      <c r="E152" s="9"/>
      <c r="F152" s="19">
        <f>SUM(F143:F151)</f>
        <v>865</v>
      </c>
      <c r="G152" s="19">
        <f t="shared" ref="G152:J152" si="30">SUM(G143:G151)</f>
        <v>36</v>
      </c>
      <c r="H152" s="19">
        <f t="shared" si="30"/>
        <v>35</v>
      </c>
      <c r="I152" s="19">
        <f t="shared" si="30"/>
        <v>124</v>
      </c>
      <c r="J152" s="19">
        <f t="shared" si="30"/>
        <v>709</v>
      </c>
      <c r="K152" s="25"/>
      <c r="L152" s="19">
        <f>SUM(L143:L151)</f>
        <v>93.850000000000009</v>
      </c>
    </row>
    <row r="153" spans="1:12" ht="15" x14ac:dyDescent="0.25">
      <c r="A153" s="26">
        <f>A135</f>
        <v>1</v>
      </c>
      <c r="B153" s="13">
        <f>B135</f>
        <v>5</v>
      </c>
      <c r="C153" s="10" t="s">
        <v>40</v>
      </c>
      <c r="D153" s="7" t="s">
        <v>25</v>
      </c>
      <c r="E153" s="42" t="s">
        <v>151</v>
      </c>
      <c r="F153" s="43">
        <v>100</v>
      </c>
      <c r="G153" s="43">
        <v>1</v>
      </c>
      <c r="H153" s="43">
        <v>10</v>
      </c>
      <c r="I153" s="43">
        <v>10</v>
      </c>
      <c r="J153" s="43">
        <v>38</v>
      </c>
      <c r="K153" s="44">
        <v>2</v>
      </c>
      <c r="L153" s="43">
        <v>12.46</v>
      </c>
    </row>
    <row r="154" spans="1:12" ht="15" x14ac:dyDescent="0.25">
      <c r="A154" s="23"/>
      <c r="B154" s="15"/>
      <c r="C154" s="11"/>
      <c r="D154" s="7" t="s">
        <v>26</v>
      </c>
      <c r="E154" s="42" t="s">
        <v>106</v>
      </c>
      <c r="F154" s="43">
        <v>200</v>
      </c>
      <c r="G154" s="43">
        <v>2</v>
      </c>
      <c r="H154" s="43">
        <v>5</v>
      </c>
      <c r="I154" s="43">
        <v>16</v>
      </c>
      <c r="J154" s="43">
        <v>97</v>
      </c>
      <c r="K154" s="44">
        <v>132</v>
      </c>
      <c r="L154" s="43">
        <v>18.510000000000002</v>
      </c>
    </row>
    <row r="155" spans="1:12" ht="15" x14ac:dyDescent="0.25">
      <c r="A155" s="23"/>
      <c r="B155" s="15"/>
      <c r="C155" s="11"/>
      <c r="D155" s="7" t="s">
        <v>27</v>
      </c>
      <c r="E155" s="42" t="s">
        <v>107</v>
      </c>
      <c r="F155" s="43">
        <v>100</v>
      </c>
      <c r="G155" s="43">
        <v>28</v>
      </c>
      <c r="H155" s="43">
        <v>29</v>
      </c>
      <c r="I155" s="43">
        <v>18</v>
      </c>
      <c r="J155" s="43">
        <v>154</v>
      </c>
      <c r="K155" s="44">
        <v>362</v>
      </c>
      <c r="L155" s="43">
        <v>36.69</v>
      </c>
    </row>
    <row r="156" spans="1:12" ht="15" x14ac:dyDescent="0.25">
      <c r="A156" s="23"/>
      <c r="B156" s="15"/>
      <c r="C156" s="11"/>
      <c r="D156" s="7" t="s">
        <v>28</v>
      </c>
      <c r="E156" s="42" t="s">
        <v>108</v>
      </c>
      <c r="F156" s="43">
        <v>200</v>
      </c>
      <c r="G156" s="43">
        <v>10</v>
      </c>
      <c r="H156" s="43">
        <v>22</v>
      </c>
      <c r="I156" s="43">
        <v>45</v>
      </c>
      <c r="J156" s="43">
        <v>230</v>
      </c>
      <c r="K156" s="44">
        <v>238</v>
      </c>
      <c r="L156" s="43">
        <v>16.87</v>
      </c>
    </row>
    <row r="157" spans="1:12" ht="15" x14ac:dyDescent="0.25">
      <c r="A157" s="23"/>
      <c r="B157" s="15"/>
      <c r="C157" s="11"/>
      <c r="D157" s="7" t="s">
        <v>29</v>
      </c>
      <c r="E157" s="87" t="s">
        <v>51</v>
      </c>
      <c r="F157" s="79">
        <v>200</v>
      </c>
      <c r="G157" s="79">
        <v>0</v>
      </c>
      <c r="H157" s="79">
        <v>0</v>
      </c>
      <c r="I157" s="80">
        <v>20</v>
      </c>
      <c r="J157" s="79">
        <v>92</v>
      </c>
      <c r="K157" s="81">
        <v>518</v>
      </c>
      <c r="L157" s="82">
        <v>18.399999999999999</v>
      </c>
    </row>
    <row r="158" spans="1:12" ht="15" x14ac:dyDescent="0.25">
      <c r="A158" s="23"/>
      <c r="B158" s="15"/>
      <c r="C158" s="11"/>
      <c r="D158" s="60" t="s">
        <v>153</v>
      </c>
      <c r="E158" s="75" t="s">
        <v>52</v>
      </c>
      <c r="F158" s="79">
        <v>60</v>
      </c>
      <c r="G158" s="79">
        <v>4</v>
      </c>
      <c r="H158" s="79">
        <v>0</v>
      </c>
      <c r="I158" s="80">
        <v>29</v>
      </c>
      <c r="J158" s="79">
        <v>141</v>
      </c>
      <c r="K158" s="81">
        <v>108</v>
      </c>
      <c r="L158" s="82">
        <v>2.15</v>
      </c>
    </row>
    <row r="159" spans="1:12" ht="15" x14ac:dyDescent="0.25">
      <c r="A159" s="23"/>
      <c r="B159" s="15"/>
      <c r="C159" s="11"/>
      <c r="D159" s="60" t="s">
        <v>154</v>
      </c>
      <c r="E159" s="75" t="s">
        <v>46</v>
      </c>
      <c r="F159" s="79">
        <v>40</v>
      </c>
      <c r="G159" s="79">
        <v>2</v>
      </c>
      <c r="H159" s="79">
        <v>0</v>
      </c>
      <c r="I159" s="80">
        <v>13</v>
      </c>
      <c r="J159" s="79">
        <v>70</v>
      </c>
      <c r="K159" s="81">
        <v>109</v>
      </c>
      <c r="L159" s="82">
        <v>4</v>
      </c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4"/>
      <c r="B161" s="17"/>
      <c r="C161" s="8"/>
      <c r="D161" s="18" t="s">
        <v>31</v>
      </c>
      <c r="E161" s="9"/>
      <c r="F161" s="19">
        <f>SUM(F153:F160)</f>
        <v>900</v>
      </c>
      <c r="G161" s="19">
        <f t="shared" ref="G161:J161" si="31">SUM(G153:G160)</f>
        <v>47</v>
      </c>
      <c r="H161" s="19">
        <f t="shared" si="31"/>
        <v>66</v>
      </c>
      <c r="I161" s="19">
        <f t="shared" si="31"/>
        <v>151</v>
      </c>
      <c r="J161" s="19">
        <f t="shared" si="31"/>
        <v>822</v>
      </c>
      <c r="K161" s="25"/>
      <c r="L161" s="19">
        <f>SUM(L153:L160)</f>
        <v>109.08000000000001</v>
      </c>
    </row>
    <row r="162" spans="1:12" ht="15" x14ac:dyDescent="0.25">
      <c r="A162" s="26"/>
      <c r="B162" s="13"/>
      <c r="C162" s="10"/>
      <c r="D162" s="12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12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74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4"/>
      <c r="B166" s="17"/>
      <c r="C166" s="8"/>
      <c r="D166" s="18"/>
      <c r="E166" s="9"/>
      <c r="F166" s="19"/>
      <c r="G166" s="19"/>
      <c r="H166" s="19"/>
      <c r="I166" s="19"/>
      <c r="J166" s="19"/>
      <c r="K166" s="25"/>
      <c r="L166" s="19"/>
    </row>
    <row r="167" spans="1:12" ht="15.75" thickBot="1" x14ac:dyDescent="0.25">
      <c r="A167" s="29">
        <f>A135</f>
        <v>1</v>
      </c>
      <c r="B167" s="30">
        <f>B135</f>
        <v>5</v>
      </c>
      <c r="C167" s="109" t="s">
        <v>4</v>
      </c>
      <c r="D167" s="110"/>
      <c r="E167" s="31"/>
      <c r="F167" s="32">
        <f>F142+F161+F166</f>
        <v>1410</v>
      </c>
      <c r="G167" s="32">
        <f>G142+G161+G152+G166</f>
        <v>101</v>
      </c>
      <c r="H167" s="32">
        <f t="shared" ref="H167" si="32">H142+H161+H152+H166</f>
        <v>115</v>
      </c>
      <c r="I167" s="32">
        <f t="shared" ref="I167" si="33">I142+I161+I152+I166</f>
        <v>353</v>
      </c>
      <c r="J167" s="32">
        <f t="shared" ref="J167" si="34">J142+J161+J152+J166</f>
        <v>2072</v>
      </c>
      <c r="K167" s="32"/>
      <c r="L167" s="32">
        <f t="shared" ref="L167" si="35">L142+L161+L152+L166</f>
        <v>238.87</v>
      </c>
    </row>
    <row r="168" spans="1:12" ht="15" x14ac:dyDescent="0.25">
      <c r="A168" s="20">
        <v>2</v>
      </c>
      <c r="B168" s="21">
        <v>6</v>
      </c>
      <c r="C168" s="22" t="s">
        <v>20</v>
      </c>
      <c r="D168" s="5" t="s">
        <v>21</v>
      </c>
      <c r="E168" s="39" t="s">
        <v>109</v>
      </c>
      <c r="F168" s="40">
        <v>200</v>
      </c>
      <c r="G168" s="40">
        <v>6</v>
      </c>
      <c r="H168" s="40">
        <v>7</v>
      </c>
      <c r="I168" s="40">
        <v>30</v>
      </c>
      <c r="J168" s="40">
        <v>215</v>
      </c>
      <c r="K168" s="41">
        <v>262</v>
      </c>
      <c r="L168" s="40">
        <v>12.82</v>
      </c>
    </row>
    <row r="169" spans="1:12" ht="15" x14ac:dyDescent="0.25">
      <c r="A169" s="23"/>
      <c r="B169" s="15"/>
      <c r="C169" s="11"/>
      <c r="D169" s="6" t="s">
        <v>21</v>
      </c>
      <c r="E169" s="68" t="s">
        <v>43</v>
      </c>
      <c r="F169" s="93">
        <v>20</v>
      </c>
      <c r="G169" s="93">
        <v>5</v>
      </c>
      <c r="H169" s="93">
        <v>5</v>
      </c>
      <c r="I169" s="94">
        <v>0</v>
      </c>
      <c r="J169" s="93">
        <v>68</v>
      </c>
      <c r="K169" s="95">
        <v>100</v>
      </c>
      <c r="L169" s="96">
        <v>9.0500000000000007</v>
      </c>
    </row>
    <row r="170" spans="1:12" ht="15" x14ac:dyDescent="0.25">
      <c r="A170" s="23"/>
      <c r="B170" s="15"/>
      <c r="C170" s="11"/>
      <c r="D170" s="7" t="s">
        <v>22</v>
      </c>
      <c r="E170" s="42" t="s">
        <v>110</v>
      </c>
      <c r="F170" s="43">
        <v>200</v>
      </c>
      <c r="G170" s="43">
        <v>3</v>
      </c>
      <c r="H170" s="43">
        <v>3</v>
      </c>
      <c r="I170" s="43">
        <v>24</v>
      </c>
      <c r="J170" s="43">
        <v>107</v>
      </c>
      <c r="K170" s="44">
        <v>498</v>
      </c>
      <c r="L170" s="43">
        <v>13.22</v>
      </c>
    </row>
    <row r="171" spans="1:12" ht="15" x14ac:dyDescent="0.25">
      <c r="A171" s="23"/>
      <c r="B171" s="15"/>
      <c r="C171" s="11"/>
      <c r="D171" s="7" t="s">
        <v>23</v>
      </c>
      <c r="E171" s="42" t="s">
        <v>45</v>
      </c>
      <c r="F171" s="43">
        <v>40</v>
      </c>
      <c r="G171" s="43">
        <v>3</v>
      </c>
      <c r="H171" s="43">
        <v>1</v>
      </c>
      <c r="I171" s="43">
        <v>20</v>
      </c>
      <c r="J171" s="43">
        <v>104</v>
      </c>
      <c r="K171" s="44">
        <v>111</v>
      </c>
      <c r="L171" s="43">
        <v>4.95</v>
      </c>
    </row>
    <row r="172" spans="1:12" ht="15" x14ac:dyDescent="0.25">
      <c r="A172" s="23"/>
      <c r="B172" s="15"/>
      <c r="C172" s="11"/>
      <c r="D172" s="7" t="s">
        <v>41</v>
      </c>
      <c r="E172" s="73" t="s">
        <v>46</v>
      </c>
      <c r="F172" s="83">
        <v>20</v>
      </c>
      <c r="G172" s="83">
        <v>1</v>
      </c>
      <c r="H172" s="83">
        <v>0</v>
      </c>
      <c r="I172" s="84">
        <v>7</v>
      </c>
      <c r="J172" s="83">
        <v>35</v>
      </c>
      <c r="K172" s="85">
        <v>109</v>
      </c>
      <c r="L172" s="86">
        <v>2</v>
      </c>
    </row>
    <row r="173" spans="1:12" ht="15" x14ac:dyDescent="0.25">
      <c r="A173" s="23"/>
      <c r="B173" s="15"/>
      <c r="C173" s="11"/>
      <c r="D173" s="74" t="s">
        <v>29</v>
      </c>
      <c r="E173" s="42" t="s">
        <v>57</v>
      </c>
      <c r="F173" s="43">
        <v>200</v>
      </c>
      <c r="G173" s="43">
        <v>5</v>
      </c>
      <c r="H173" s="43">
        <v>5</v>
      </c>
      <c r="I173" s="43">
        <v>9</v>
      </c>
      <c r="J173" s="43">
        <v>56</v>
      </c>
      <c r="K173" s="44">
        <v>515</v>
      </c>
      <c r="L173" s="43">
        <v>26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SUM(F168:F174)</f>
        <v>680</v>
      </c>
      <c r="G175" s="19">
        <f t="shared" ref="G175:J175" si="36">SUM(G168:G174)</f>
        <v>23</v>
      </c>
      <c r="H175" s="19">
        <f t="shared" si="36"/>
        <v>21</v>
      </c>
      <c r="I175" s="19">
        <f t="shared" si="36"/>
        <v>90</v>
      </c>
      <c r="J175" s="19">
        <f t="shared" si="36"/>
        <v>585</v>
      </c>
      <c r="K175" s="25"/>
      <c r="L175" s="19">
        <f t="shared" ref="L175" si="37">SUM(L168:L174)</f>
        <v>68.040000000000006</v>
      </c>
    </row>
    <row r="176" spans="1:12" ht="15" x14ac:dyDescent="0.25">
      <c r="A176" s="26">
        <v>2</v>
      </c>
      <c r="B176" s="13">
        <v>6</v>
      </c>
      <c r="C176" s="10" t="s">
        <v>39</v>
      </c>
      <c r="D176" s="7" t="s">
        <v>25</v>
      </c>
      <c r="E176" s="42" t="s">
        <v>47</v>
      </c>
      <c r="F176" s="43">
        <v>100</v>
      </c>
      <c r="G176" s="43">
        <v>1</v>
      </c>
      <c r="H176" s="43">
        <v>0</v>
      </c>
      <c r="I176" s="43">
        <v>3</v>
      </c>
      <c r="J176" s="43">
        <v>24</v>
      </c>
      <c r="K176" s="44">
        <v>106</v>
      </c>
      <c r="L176" s="43">
        <v>14</v>
      </c>
    </row>
    <row r="177" spans="1:12" ht="15" x14ac:dyDescent="0.25">
      <c r="A177" s="23"/>
      <c r="B177" s="15"/>
      <c r="C177" s="11"/>
      <c r="D177" s="7" t="s">
        <v>26</v>
      </c>
      <c r="E177" s="42" t="s">
        <v>54</v>
      </c>
      <c r="F177" s="43">
        <v>200</v>
      </c>
      <c r="G177" s="43">
        <v>6</v>
      </c>
      <c r="H177" s="43">
        <v>3</v>
      </c>
      <c r="I177" s="43">
        <v>15</v>
      </c>
      <c r="J177" s="43">
        <v>92</v>
      </c>
      <c r="K177" s="44">
        <v>135</v>
      </c>
      <c r="L177" s="43">
        <v>13.73</v>
      </c>
    </row>
    <row r="178" spans="1:12" ht="15" x14ac:dyDescent="0.25">
      <c r="A178" s="23"/>
      <c r="B178" s="15"/>
      <c r="C178" s="11"/>
      <c r="D178" s="7" t="s">
        <v>27</v>
      </c>
      <c r="E178" s="42" t="s">
        <v>111</v>
      </c>
      <c r="F178" s="43">
        <v>220</v>
      </c>
      <c r="G178" s="43">
        <v>41</v>
      </c>
      <c r="H178" s="43">
        <v>36</v>
      </c>
      <c r="I178" s="43">
        <v>26</v>
      </c>
      <c r="J178" s="43">
        <v>378</v>
      </c>
      <c r="K178" s="44">
        <v>369</v>
      </c>
      <c r="L178" s="43">
        <v>49.5</v>
      </c>
    </row>
    <row r="179" spans="1:12" ht="15" x14ac:dyDescent="0.25">
      <c r="A179" s="23"/>
      <c r="B179" s="15"/>
      <c r="C179" s="11"/>
      <c r="D179" s="7" t="s">
        <v>29</v>
      </c>
      <c r="E179" s="42" t="s">
        <v>112</v>
      </c>
      <c r="F179" s="43">
        <v>200</v>
      </c>
      <c r="G179" s="43">
        <v>0</v>
      </c>
      <c r="H179" s="43">
        <v>0</v>
      </c>
      <c r="I179" s="43">
        <v>23</v>
      </c>
      <c r="J179" s="43">
        <v>96</v>
      </c>
      <c r="K179" s="44">
        <v>507</v>
      </c>
      <c r="L179" s="43">
        <v>9.09</v>
      </c>
    </row>
    <row r="180" spans="1:12" ht="15" x14ac:dyDescent="0.25">
      <c r="A180" s="23"/>
      <c r="B180" s="15"/>
      <c r="C180" s="11"/>
      <c r="D180" s="60" t="s">
        <v>153</v>
      </c>
      <c r="E180" s="75" t="s">
        <v>52</v>
      </c>
      <c r="F180" s="79">
        <v>60</v>
      </c>
      <c r="G180" s="79">
        <v>4</v>
      </c>
      <c r="H180" s="79">
        <v>0</v>
      </c>
      <c r="I180" s="80">
        <v>29</v>
      </c>
      <c r="J180" s="79">
        <v>141</v>
      </c>
      <c r="K180" s="81">
        <v>108</v>
      </c>
      <c r="L180" s="82">
        <v>2.15</v>
      </c>
    </row>
    <row r="181" spans="1:12" ht="15" x14ac:dyDescent="0.25">
      <c r="A181" s="23"/>
      <c r="B181" s="15"/>
      <c r="C181" s="11"/>
      <c r="D181" s="60" t="s">
        <v>154</v>
      </c>
      <c r="E181" s="75" t="s">
        <v>46</v>
      </c>
      <c r="F181" s="79">
        <v>40</v>
      </c>
      <c r="G181" s="79">
        <v>2</v>
      </c>
      <c r="H181" s="79">
        <v>0</v>
      </c>
      <c r="I181" s="80">
        <v>13</v>
      </c>
      <c r="J181" s="79">
        <v>70</v>
      </c>
      <c r="K181" s="81">
        <v>109</v>
      </c>
      <c r="L181" s="82">
        <v>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4"/>
      <c r="B183" s="17"/>
      <c r="C183" s="8"/>
      <c r="D183" s="18" t="s">
        <v>31</v>
      </c>
      <c r="E183" s="9"/>
      <c r="F183" s="19">
        <f>SUM(F176:F182)</f>
        <v>820</v>
      </c>
      <c r="G183" s="19">
        <f>SUM(G176:G182)</f>
        <v>54</v>
      </c>
      <c r="H183" s="19">
        <f>SUM(H176:H182)</f>
        <v>39</v>
      </c>
      <c r="I183" s="19">
        <f>SUM(I176:I182)</f>
        <v>109</v>
      </c>
      <c r="J183" s="19">
        <f>SUM(J176:J182)</f>
        <v>801</v>
      </c>
      <c r="K183" s="25"/>
      <c r="L183" s="19">
        <f>SUM(L176:L182)</f>
        <v>92.470000000000013</v>
      </c>
    </row>
    <row r="184" spans="1:12" ht="15" x14ac:dyDescent="0.25">
      <c r="A184" s="26">
        <f>A168</f>
        <v>2</v>
      </c>
      <c r="B184" s="13">
        <f>B168</f>
        <v>6</v>
      </c>
      <c r="C184" s="10" t="s">
        <v>40</v>
      </c>
      <c r="D184" s="7" t="s">
        <v>25</v>
      </c>
      <c r="E184" s="42" t="s">
        <v>98</v>
      </c>
      <c r="F184" s="43">
        <v>100</v>
      </c>
      <c r="G184" s="43">
        <v>0</v>
      </c>
      <c r="H184" s="43">
        <v>0</v>
      </c>
      <c r="I184" s="43">
        <v>1</v>
      </c>
      <c r="J184" s="43">
        <v>14</v>
      </c>
      <c r="K184" s="44">
        <v>106</v>
      </c>
      <c r="L184" s="43">
        <v>12</v>
      </c>
    </row>
    <row r="185" spans="1:12" ht="15" x14ac:dyDescent="0.25">
      <c r="A185" s="23"/>
      <c r="B185" s="15"/>
      <c r="C185" s="11"/>
      <c r="D185" s="7" t="s">
        <v>26</v>
      </c>
      <c r="E185" s="42" t="s">
        <v>113</v>
      </c>
      <c r="F185" s="43">
        <v>200</v>
      </c>
      <c r="G185" s="43">
        <v>1</v>
      </c>
      <c r="H185" s="43">
        <v>2</v>
      </c>
      <c r="I185" s="43">
        <v>8</v>
      </c>
      <c r="J185" s="43">
        <v>63</v>
      </c>
      <c r="K185" s="44">
        <v>146</v>
      </c>
      <c r="L185" s="43">
        <v>10.59</v>
      </c>
    </row>
    <row r="186" spans="1:12" ht="15" x14ac:dyDescent="0.25">
      <c r="A186" s="23"/>
      <c r="B186" s="15"/>
      <c r="C186" s="11"/>
      <c r="D186" s="7" t="s">
        <v>27</v>
      </c>
      <c r="E186" s="42" t="s">
        <v>114</v>
      </c>
      <c r="F186" s="43">
        <v>100</v>
      </c>
      <c r="G186" s="43">
        <v>15</v>
      </c>
      <c r="H186" s="43">
        <v>8</v>
      </c>
      <c r="I186" s="43">
        <v>15</v>
      </c>
      <c r="J186" s="43">
        <v>196</v>
      </c>
      <c r="K186" s="44">
        <v>392</v>
      </c>
      <c r="L186" s="43">
        <v>34.03</v>
      </c>
    </row>
    <row r="187" spans="1:12" ht="15" x14ac:dyDescent="0.25">
      <c r="A187" s="23"/>
      <c r="B187" s="15"/>
      <c r="C187" s="11"/>
      <c r="D187" s="7" t="s">
        <v>27</v>
      </c>
      <c r="E187" s="42" t="s">
        <v>115</v>
      </c>
      <c r="F187" s="43">
        <v>50</v>
      </c>
      <c r="G187" s="43">
        <v>1</v>
      </c>
      <c r="H187" s="43">
        <v>3</v>
      </c>
      <c r="I187" s="43">
        <v>3</v>
      </c>
      <c r="J187" s="43">
        <v>19</v>
      </c>
      <c r="K187" s="44">
        <v>436</v>
      </c>
      <c r="L187" s="43">
        <v>2.66</v>
      </c>
    </row>
    <row r="188" spans="1:12" ht="15" x14ac:dyDescent="0.25">
      <c r="A188" s="23"/>
      <c r="B188" s="15"/>
      <c r="C188" s="11"/>
      <c r="D188" s="7" t="s">
        <v>28</v>
      </c>
      <c r="E188" s="42" t="s">
        <v>116</v>
      </c>
      <c r="F188" s="43">
        <v>200</v>
      </c>
      <c r="G188" s="43">
        <v>6</v>
      </c>
      <c r="H188" s="43">
        <v>8</v>
      </c>
      <c r="I188" s="43">
        <v>41</v>
      </c>
      <c r="J188" s="43">
        <v>179</v>
      </c>
      <c r="K188" s="44">
        <v>242</v>
      </c>
      <c r="L188" s="43">
        <v>9.52</v>
      </c>
    </row>
    <row r="189" spans="1:12" ht="15" x14ac:dyDescent="0.25">
      <c r="A189" s="23"/>
      <c r="B189" s="15"/>
      <c r="C189" s="11"/>
      <c r="D189" s="7" t="s">
        <v>29</v>
      </c>
      <c r="E189" s="42" t="s">
        <v>117</v>
      </c>
      <c r="F189" s="43">
        <v>200</v>
      </c>
      <c r="G189" s="43">
        <v>0</v>
      </c>
      <c r="H189" s="43">
        <v>0</v>
      </c>
      <c r="I189" s="43">
        <v>20</v>
      </c>
      <c r="J189" s="43">
        <v>71</v>
      </c>
      <c r="K189" s="44">
        <v>512</v>
      </c>
      <c r="L189" s="43">
        <v>6.09</v>
      </c>
    </row>
    <row r="190" spans="1:12" ht="15" x14ac:dyDescent="0.25">
      <c r="A190" s="23"/>
      <c r="B190" s="15"/>
      <c r="C190" s="11"/>
      <c r="D190" s="60" t="s">
        <v>153</v>
      </c>
      <c r="E190" s="75" t="s">
        <v>52</v>
      </c>
      <c r="F190" s="79">
        <v>60</v>
      </c>
      <c r="G190" s="79">
        <v>4</v>
      </c>
      <c r="H190" s="79">
        <v>0</v>
      </c>
      <c r="I190" s="80">
        <v>29</v>
      </c>
      <c r="J190" s="79">
        <v>141</v>
      </c>
      <c r="K190" s="81">
        <v>108</v>
      </c>
      <c r="L190" s="82">
        <v>2.15</v>
      </c>
    </row>
    <row r="191" spans="1:12" ht="15" x14ac:dyDescent="0.25">
      <c r="A191" s="23"/>
      <c r="B191" s="15"/>
      <c r="C191" s="11"/>
      <c r="D191" s="60" t="s">
        <v>154</v>
      </c>
      <c r="E191" s="75" t="s">
        <v>46</v>
      </c>
      <c r="F191" s="79">
        <v>40</v>
      </c>
      <c r="G191" s="79">
        <v>2</v>
      </c>
      <c r="H191" s="79">
        <v>0</v>
      </c>
      <c r="I191" s="80">
        <v>13</v>
      </c>
      <c r="J191" s="79">
        <v>70</v>
      </c>
      <c r="K191" s="81">
        <v>109</v>
      </c>
      <c r="L191" s="82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31</v>
      </c>
      <c r="E193" s="9"/>
      <c r="F193" s="19">
        <f>SUM(F184:F192)</f>
        <v>950</v>
      </c>
      <c r="G193" s="19">
        <f t="shared" ref="G193:J193" si="38">SUM(G184:G192)</f>
        <v>29</v>
      </c>
      <c r="H193" s="19">
        <f t="shared" si="38"/>
        <v>21</v>
      </c>
      <c r="I193" s="19">
        <f t="shared" si="38"/>
        <v>130</v>
      </c>
      <c r="J193" s="19">
        <f t="shared" si="38"/>
        <v>753</v>
      </c>
      <c r="K193" s="25"/>
      <c r="L193" s="53">
        <f>SUM(L190:L192)</f>
        <v>6.15</v>
      </c>
    </row>
    <row r="194" spans="1:12" ht="15" x14ac:dyDescent="0.25">
      <c r="A194" s="26"/>
      <c r="B194" s="13"/>
      <c r="C194" s="10"/>
      <c r="D194" s="12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12"/>
      <c r="E195" s="87"/>
      <c r="F195" s="79"/>
      <c r="G195" s="79"/>
      <c r="H195" s="79"/>
      <c r="I195" s="80"/>
      <c r="J195" s="79"/>
      <c r="K195" s="81"/>
      <c r="L195" s="82"/>
    </row>
    <row r="196" spans="1:12" ht="15" x14ac:dyDescent="0.25">
      <c r="A196" s="23"/>
      <c r="B196" s="15"/>
      <c r="C196" s="11"/>
      <c r="D196" s="74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4"/>
      <c r="B198" s="17"/>
      <c r="C198" s="8"/>
      <c r="D198" s="18"/>
      <c r="E198" s="9"/>
      <c r="F198" s="19"/>
      <c r="G198" s="19"/>
      <c r="H198" s="19"/>
      <c r="I198" s="19"/>
      <c r="J198" s="19"/>
      <c r="K198" s="25"/>
      <c r="L198" s="19"/>
    </row>
    <row r="199" spans="1:12" ht="15.75" thickBot="1" x14ac:dyDescent="0.25">
      <c r="A199" s="29">
        <f>A168</f>
        <v>2</v>
      </c>
      <c r="B199" s="30">
        <f>B168</f>
        <v>6</v>
      </c>
      <c r="C199" s="109" t="s">
        <v>4</v>
      </c>
      <c r="D199" s="110"/>
      <c r="E199" s="31"/>
      <c r="F199" s="32">
        <f>F175+F193+F198</f>
        <v>1630</v>
      </c>
      <c r="G199" s="32">
        <f>G175+G193+G183+G198</f>
        <v>106</v>
      </c>
      <c r="H199" s="32">
        <f>H175+H193+H183+H198</f>
        <v>81</v>
      </c>
      <c r="I199" s="32">
        <f>I175+I193+I183+I198</f>
        <v>329</v>
      </c>
      <c r="J199" s="32">
        <f>J175+J193+J183+J198</f>
        <v>2139</v>
      </c>
      <c r="K199" s="32"/>
      <c r="L199" s="32">
        <f>L175+L193+L183+L198</f>
        <v>166.66000000000003</v>
      </c>
    </row>
    <row r="200" spans="1:12" ht="15" x14ac:dyDescent="0.25">
      <c r="A200" s="20">
        <v>2</v>
      </c>
      <c r="B200" s="21">
        <v>7</v>
      </c>
      <c r="C200" s="22" t="s">
        <v>20</v>
      </c>
      <c r="D200" s="5" t="s">
        <v>21</v>
      </c>
      <c r="E200" s="39" t="s">
        <v>118</v>
      </c>
      <c r="F200" s="40">
        <v>200</v>
      </c>
      <c r="G200" s="40">
        <v>17</v>
      </c>
      <c r="H200" s="40">
        <v>26</v>
      </c>
      <c r="I200" s="40">
        <v>4</v>
      </c>
      <c r="J200" s="40">
        <v>226</v>
      </c>
      <c r="K200" s="41">
        <v>301</v>
      </c>
      <c r="L200" s="40">
        <v>34.71</v>
      </c>
    </row>
    <row r="201" spans="1:12" ht="15" x14ac:dyDescent="0.25">
      <c r="A201" s="23"/>
      <c r="B201" s="15"/>
      <c r="C201" s="11"/>
      <c r="D201" s="6" t="s">
        <v>21</v>
      </c>
      <c r="E201" s="42" t="s">
        <v>59</v>
      </c>
      <c r="F201" s="43">
        <v>10</v>
      </c>
      <c r="G201" s="43">
        <v>0</v>
      </c>
      <c r="H201" s="43">
        <v>8</v>
      </c>
      <c r="I201" s="43">
        <v>0</v>
      </c>
      <c r="J201" s="43">
        <v>74</v>
      </c>
      <c r="K201" s="44">
        <v>105</v>
      </c>
      <c r="L201" s="43">
        <v>5.49</v>
      </c>
    </row>
    <row r="202" spans="1:12" ht="15" x14ac:dyDescent="0.25">
      <c r="A202" s="23"/>
      <c r="B202" s="15"/>
      <c r="C202" s="11"/>
      <c r="D202" s="6" t="s">
        <v>21</v>
      </c>
      <c r="E202" s="42" t="s">
        <v>119</v>
      </c>
      <c r="F202" s="43">
        <v>30</v>
      </c>
      <c r="G202" s="43">
        <v>0</v>
      </c>
      <c r="H202" s="43">
        <v>0</v>
      </c>
      <c r="I202" s="43">
        <v>17</v>
      </c>
      <c r="J202" s="43">
        <v>55</v>
      </c>
      <c r="K202" s="44">
        <v>1</v>
      </c>
      <c r="L202" s="43">
        <v>3.6</v>
      </c>
    </row>
    <row r="203" spans="1:12" ht="15" x14ac:dyDescent="0.25">
      <c r="A203" s="23"/>
      <c r="B203" s="15"/>
      <c r="C203" s="11"/>
      <c r="D203" s="7" t="s">
        <v>22</v>
      </c>
      <c r="E203" s="73" t="s">
        <v>60</v>
      </c>
      <c r="F203" s="83">
        <v>200</v>
      </c>
      <c r="G203" s="83">
        <v>1</v>
      </c>
      <c r="H203" s="83">
        <v>1</v>
      </c>
      <c r="I203" s="84">
        <v>15</v>
      </c>
      <c r="J203" s="83">
        <v>81</v>
      </c>
      <c r="K203" s="85">
        <v>495</v>
      </c>
      <c r="L203" s="86">
        <v>5.71</v>
      </c>
    </row>
    <row r="204" spans="1:12" ht="15" x14ac:dyDescent="0.25">
      <c r="A204" s="23"/>
      <c r="B204" s="15"/>
      <c r="C204" s="11"/>
      <c r="D204" s="7" t="s">
        <v>23</v>
      </c>
      <c r="E204" s="42" t="s">
        <v>45</v>
      </c>
      <c r="F204" s="43">
        <v>40</v>
      </c>
      <c r="G204" s="43">
        <v>3</v>
      </c>
      <c r="H204" s="43">
        <v>1</v>
      </c>
      <c r="I204" s="43">
        <v>20</v>
      </c>
      <c r="J204" s="43">
        <v>104</v>
      </c>
      <c r="K204" s="44">
        <v>111</v>
      </c>
      <c r="L204" s="43">
        <v>4.95</v>
      </c>
    </row>
    <row r="205" spans="1:12" ht="15" x14ac:dyDescent="0.25">
      <c r="A205" s="23"/>
      <c r="B205" s="15"/>
      <c r="C205" s="11"/>
      <c r="D205" s="7" t="s">
        <v>41</v>
      </c>
      <c r="E205" s="73" t="s">
        <v>46</v>
      </c>
      <c r="F205" s="83">
        <v>20</v>
      </c>
      <c r="G205" s="83">
        <v>1</v>
      </c>
      <c r="H205" s="83">
        <v>0</v>
      </c>
      <c r="I205" s="84">
        <v>7</v>
      </c>
      <c r="J205" s="83">
        <v>35</v>
      </c>
      <c r="K205" s="85">
        <v>109</v>
      </c>
      <c r="L205" s="86">
        <v>2</v>
      </c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6"/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4"/>
      <c r="B208" s="17"/>
      <c r="C208" s="8"/>
      <c r="D208" s="18" t="s">
        <v>31</v>
      </c>
      <c r="E208" s="9"/>
      <c r="F208" s="19">
        <f>SUM(F200:F207)</f>
        <v>500</v>
      </c>
      <c r="G208" s="19">
        <f t="shared" ref="G208:J208" si="39">SUM(G200:G207)</f>
        <v>22</v>
      </c>
      <c r="H208" s="19">
        <f t="shared" si="39"/>
        <v>36</v>
      </c>
      <c r="I208" s="19">
        <f t="shared" si="39"/>
        <v>63</v>
      </c>
      <c r="J208" s="19">
        <f t="shared" si="39"/>
        <v>575</v>
      </c>
      <c r="K208" s="25"/>
      <c r="L208" s="19">
        <f>SUM(L200:L207)</f>
        <v>56.460000000000008</v>
      </c>
    </row>
    <row r="209" spans="1:12" ht="15" x14ac:dyDescent="0.25">
      <c r="A209" s="26">
        <v>2</v>
      </c>
      <c r="B209" s="13">
        <v>7</v>
      </c>
      <c r="C209" s="10" t="s">
        <v>39</v>
      </c>
      <c r="D209" s="7" t="s">
        <v>25</v>
      </c>
      <c r="E209" s="42" t="s">
        <v>151</v>
      </c>
      <c r="F209" s="43">
        <v>100</v>
      </c>
      <c r="G209" s="43">
        <v>1</v>
      </c>
      <c r="H209" s="43">
        <v>10</v>
      </c>
      <c r="I209" s="43">
        <v>10</v>
      </c>
      <c r="J209" s="43">
        <v>38</v>
      </c>
      <c r="K209" s="44">
        <v>2</v>
      </c>
      <c r="L209" s="43">
        <v>12.46</v>
      </c>
    </row>
    <row r="210" spans="1:12" ht="15" x14ac:dyDescent="0.25">
      <c r="A210" s="23"/>
      <c r="B210" s="15"/>
      <c r="C210" s="11"/>
      <c r="D210" s="7" t="s">
        <v>26</v>
      </c>
      <c r="E210" s="42" t="s">
        <v>120</v>
      </c>
      <c r="F210" s="43">
        <v>200</v>
      </c>
      <c r="G210" s="43">
        <v>7</v>
      </c>
      <c r="H210" s="43">
        <v>5</v>
      </c>
      <c r="I210" s="43">
        <v>16</v>
      </c>
      <c r="J210" s="43">
        <v>96</v>
      </c>
      <c r="K210" s="44">
        <v>6</v>
      </c>
      <c r="L210" s="43">
        <v>15.85</v>
      </c>
    </row>
    <row r="211" spans="1:12" ht="15" x14ac:dyDescent="0.25">
      <c r="A211" s="23"/>
      <c r="B211" s="15"/>
      <c r="C211" s="11"/>
      <c r="D211" s="7" t="s">
        <v>27</v>
      </c>
      <c r="E211" s="42" t="s">
        <v>121</v>
      </c>
      <c r="F211" s="43">
        <v>120</v>
      </c>
      <c r="G211" s="43">
        <v>14</v>
      </c>
      <c r="H211" s="43">
        <v>7</v>
      </c>
      <c r="I211" s="43">
        <v>6</v>
      </c>
      <c r="J211" s="43">
        <v>153</v>
      </c>
      <c r="K211" s="44">
        <v>343</v>
      </c>
      <c r="L211" s="43">
        <v>26.48</v>
      </c>
    </row>
    <row r="212" spans="1:12" ht="15" x14ac:dyDescent="0.25">
      <c r="A212" s="23"/>
      <c r="B212" s="15"/>
      <c r="C212" s="11"/>
      <c r="D212" s="7" t="s">
        <v>28</v>
      </c>
      <c r="E212" s="75" t="s">
        <v>70</v>
      </c>
      <c r="F212" s="79">
        <v>180</v>
      </c>
      <c r="G212" s="79">
        <v>6</v>
      </c>
      <c r="H212" s="79">
        <v>8</v>
      </c>
      <c r="I212" s="80">
        <v>25</v>
      </c>
      <c r="J212" s="79">
        <v>160</v>
      </c>
      <c r="K212" s="81">
        <v>427</v>
      </c>
      <c r="L212" s="82">
        <v>12.53</v>
      </c>
    </row>
    <row r="213" spans="1:12" ht="15" x14ac:dyDescent="0.25">
      <c r="A213" s="23"/>
      <c r="B213" s="15"/>
      <c r="C213" s="11"/>
      <c r="D213" s="7" t="s">
        <v>29</v>
      </c>
      <c r="E213" s="75" t="s">
        <v>66</v>
      </c>
      <c r="F213" s="79">
        <v>200</v>
      </c>
      <c r="G213" s="79">
        <v>0</v>
      </c>
      <c r="H213" s="79">
        <v>0</v>
      </c>
      <c r="I213" s="80">
        <v>22</v>
      </c>
      <c r="J213" s="79">
        <v>97</v>
      </c>
      <c r="K213" s="81">
        <v>519</v>
      </c>
      <c r="L213" s="82">
        <v>4.29</v>
      </c>
    </row>
    <row r="214" spans="1:12" ht="15" x14ac:dyDescent="0.25">
      <c r="A214" s="23"/>
      <c r="B214" s="15"/>
      <c r="C214" s="11"/>
      <c r="D214" s="60" t="s">
        <v>153</v>
      </c>
      <c r="E214" s="75" t="s">
        <v>52</v>
      </c>
      <c r="F214" s="79">
        <v>60</v>
      </c>
      <c r="G214" s="79">
        <v>4</v>
      </c>
      <c r="H214" s="79">
        <v>0</v>
      </c>
      <c r="I214" s="80">
        <v>29</v>
      </c>
      <c r="J214" s="79">
        <v>141</v>
      </c>
      <c r="K214" s="81">
        <v>108</v>
      </c>
      <c r="L214" s="82">
        <v>2.15</v>
      </c>
    </row>
    <row r="215" spans="1:12" ht="15" x14ac:dyDescent="0.25">
      <c r="A215" s="23"/>
      <c r="B215" s="15"/>
      <c r="C215" s="11"/>
      <c r="D215" s="60" t="s">
        <v>154</v>
      </c>
      <c r="E215" s="75" t="s">
        <v>46</v>
      </c>
      <c r="F215" s="79">
        <v>40</v>
      </c>
      <c r="G215" s="79">
        <v>2</v>
      </c>
      <c r="H215" s="79">
        <v>0</v>
      </c>
      <c r="I215" s="80">
        <v>13</v>
      </c>
      <c r="J215" s="79">
        <v>70</v>
      </c>
      <c r="K215" s="81">
        <v>109</v>
      </c>
      <c r="L215" s="82">
        <v>4</v>
      </c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4"/>
      <c r="B217" s="17"/>
      <c r="C217" s="8"/>
      <c r="D217" s="18" t="s">
        <v>31</v>
      </c>
      <c r="E217" s="9"/>
      <c r="F217" s="19">
        <f>SUM(F209:F216)</f>
        <v>900</v>
      </c>
      <c r="G217" s="19">
        <f t="shared" ref="G217:J217" si="40">SUM(G209:G216)</f>
        <v>34</v>
      </c>
      <c r="H217" s="19">
        <f t="shared" si="40"/>
        <v>30</v>
      </c>
      <c r="I217" s="19">
        <f t="shared" si="40"/>
        <v>121</v>
      </c>
      <c r="J217" s="19">
        <f t="shared" si="40"/>
        <v>755</v>
      </c>
      <c r="K217" s="25"/>
      <c r="L217" s="19">
        <f>SUM(L209:L216)</f>
        <v>77.760000000000019</v>
      </c>
    </row>
    <row r="218" spans="1:12" ht="15" x14ac:dyDescent="0.25">
      <c r="A218" s="26">
        <f>A200</f>
        <v>2</v>
      </c>
      <c r="B218" s="13">
        <f>B200</f>
        <v>7</v>
      </c>
      <c r="C218" s="10" t="s">
        <v>40</v>
      </c>
      <c r="D218" s="7" t="s">
        <v>25</v>
      </c>
      <c r="E218" s="42" t="s">
        <v>74</v>
      </c>
      <c r="F218" s="43">
        <v>100</v>
      </c>
      <c r="G218" s="43">
        <v>1</v>
      </c>
      <c r="H218" s="43">
        <v>8</v>
      </c>
      <c r="I218" s="43">
        <v>7</v>
      </c>
      <c r="J218" s="43">
        <v>69</v>
      </c>
      <c r="K218" s="44">
        <v>115</v>
      </c>
      <c r="L218" s="43">
        <v>12</v>
      </c>
    </row>
    <row r="219" spans="1:12" ht="15" x14ac:dyDescent="0.25">
      <c r="A219" s="23"/>
      <c r="B219" s="15"/>
      <c r="C219" s="11"/>
      <c r="D219" s="7" t="s">
        <v>26</v>
      </c>
      <c r="E219" s="42" t="s">
        <v>122</v>
      </c>
      <c r="F219" s="43">
        <v>200</v>
      </c>
      <c r="G219" s="43">
        <v>3</v>
      </c>
      <c r="H219" s="43">
        <v>4</v>
      </c>
      <c r="I219" s="43">
        <v>15</v>
      </c>
      <c r="J219" s="43">
        <v>92</v>
      </c>
      <c r="K219" s="44">
        <v>142</v>
      </c>
      <c r="L219" s="43">
        <v>13.85</v>
      </c>
    </row>
    <row r="220" spans="1:12" ht="15" x14ac:dyDescent="0.25">
      <c r="A220" s="23"/>
      <c r="B220" s="15"/>
      <c r="C220" s="11"/>
      <c r="D220" s="7" t="s">
        <v>27</v>
      </c>
      <c r="E220" s="42" t="s">
        <v>123</v>
      </c>
      <c r="F220" s="43">
        <v>100</v>
      </c>
      <c r="G220" s="43">
        <v>13</v>
      </c>
      <c r="H220" s="43">
        <v>23</v>
      </c>
      <c r="I220" s="43">
        <v>3</v>
      </c>
      <c r="J220" s="43">
        <v>152</v>
      </c>
      <c r="K220" s="44">
        <v>400</v>
      </c>
      <c r="L220" s="43">
        <v>27.81</v>
      </c>
    </row>
    <row r="221" spans="1:12" ht="15" x14ac:dyDescent="0.25">
      <c r="A221" s="23"/>
      <c r="B221" s="15"/>
      <c r="C221" s="11"/>
      <c r="D221" s="7" t="s">
        <v>27</v>
      </c>
      <c r="E221" s="42" t="s">
        <v>124</v>
      </c>
      <c r="F221" s="43">
        <v>50</v>
      </c>
      <c r="G221" s="43">
        <v>0</v>
      </c>
      <c r="H221" s="43">
        <v>5</v>
      </c>
      <c r="I221" s="43">
        <v>1</v>
      </c>
      <c r="J221" s="43">
        <v>27</v>
      </c>
      <c r="K221" s="44">
        <v>602</v>
      </c>
      <c r="L221" s="43">
        <v>3.8</v>
      </c>
    </row>
    <row r="222" spans="1:12" ht="15" x14ac:dyDescent="0.25">
      <c r="A222" s="23"/>
      <c r="B222" s="15"/>
      <c r="C222" s="11"/>
      <c r="D222" s="7" t="s">
        <v>28</v>
      </c>
      <c r="E222" s="42" t="s">
        <v>103</v>
      </c>
      <c r="F222" s="43">
        <v>150</v>
      </c>
      <c r="G222" s="43">
        <v>12</v>
      </c>
      <c r="H222" s="43">
        <v>14</v>
      </c>
      <c r="I222" s="43">
        <v>42</v>
      </c>
      <c r="J222" s="43">
        <v>175</v>
      </c>
      <c r="K222" s="44">
        <v>295</v>
      </c>
      <c r="L222" s="43">
        <v>18</v>
      </c>
    </row>
    <row r="223" spans="1:12" ht="15" x14ac:dyDescent="0.25">
      <c r="A223" s="23"/>
      <c r="B223" s="15"/>
      <c r="C223" s="11"/>
      <c r="D223" s="7" t="s">
        <v>29</v>
      </c>
      <c r="E223" s="87" t="s">
        <v>51</v>
      </c>
      <c r="F223" s="79">
        <v>200</v>
      </c>
      <c r="G223" s="79">
        <v>0</v>
      </c>
      <c r="H223" s="79">
        <v>0</v>
      </c>
      <c r="I223" s="80">
        <v>20</v>
      </c>
      <c r="J223" s="79">
        <v>92</v>
      </c>
      <c r="K223" s="81">
        <v>518</v>
      </c>
      <c r="L223" s="82">
        <v>18.399999999999999</v>
      </c>
    </row>
    <row r="224" spans="1:12" ht="15" x14ac:dyDescent="0.25">
      <c r="A224" s="23"/>
      <c r="B224" s="15"/>
      <c r="C224" s="11"/>
      <c r="D224" s="60" t="s">
        <v>153</v>
      </c>
      <c r="E224" s="75" t="s">
        <v>52</v>
      </c>
      <c r="F224" s="79">
        <v>60</v>
      </c>
      <c r="G224" s="79">
        <v>4</v>
      </c>
      <c r="H224" s="79">
        <v>0</v>
      </c>
      <c r="I224" s="80">
        <v>29</v>
      </c>
      <c r="J224" s="79">
        <v>141</v>
      </c>
      <c r="K224" s="81">
        <v>108</v>
      </c>
      <c r="L224" s="82">
        <v>2.15</v>
      </c>
    </row>
    <row r="225" spans="1:12" ht="15" x14ac:dyDescent="0.25">
      <c r="A225" s="23"/>
      <c r="B225" s="15"/>
      <c r="C225" s="11"/>
      <c r="D225" s="60" t="s">
        <v>154</v>
      </c>
      <c r="E225" s="75" t="s">
        <v>46</v>
      </c>
      <c r="F225" s="79">
        <v>40</v>
      </c>
      <c r="G225" s="79">
        <v>2</v>
      </c>
      <c r="H225" s="79">
        <v>0</v>
      </c>
      <c r="I225" s="80">
        <v>13</v>
      </c>
      <c r="J225" s="79">
        <v>70</v>
      </c>
      <c r="K225" s="81">
        <v>109</v>
      </c>
      <c r="L225" s="82">
        <v>4</v>
      </c>
    </row>
    <row r="226" spans="1:12" ht="15" x14ac:dyDescent="0.25">
      <c r="A226" s="23"/>
      <c r="B226" s="15"/>
      <c r="C226" s="11"/>
      <c r="D226" s="6"/>
      <c r="E226" s="42"/>
      <c r="F226" s="43"/>
      <c r="G226" s="43"/>
      <c r="H226" s="43"/>
      <c r="I226" s="43"/>
      <c r="J226" s="43"/>
      <c r="K226" s="44"/>
      <c r="L226" s="43"/>
    </row>
    <row r="227" spans="1:12" ht="15" x14ac:dyDescent="0.25">
      <c r="A227" s="24"/>
      <c r="B227" s="17"/>
      <c r="C227" s="8"/>
      <c r="D227" s="18" t="s">
        <v>31</v>
      </c>
      <c r="E227" s="9"/>
      <c r="F227" s="19">
        <f>SUM(F218:F226)</f>
        <v>900</v>
      </c>
      <c r="G227" s="19">
        <f t="shared" ref="G227:J227" si="41">SUM(G218:G226)</f>
        <v>35</v>
      </c>
      <c r="H227" s="19">
        <f t="shared" si="41"/>
        <v>54</v>
      </c>
      <c r="I227" s="19">
        <f t="shared" si="41"/>
        <v>130</v>
      </c>
      <c r="J227" s="19">
        <f t="shared" si="41"/>
        <v>818</v>
      </c>
      <c r="K227" s="25"/>
      <c r="L227" s="19">
        <f>SUM(L218:L226)</f>
        <v>100.00999999999999</v>
      </c>
    </row>
    <row r="228" spans="1:12" ht="15" x14ac:dyDescent="0.25">
      <c r="A228" s="26"/>
      <c r="B228" s="13"/>
      <c r="C228" s="10"/>
      <c r="D228" s="12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12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74"/>
      <c r="E230" s="42"/>
      <c r="F230" s="43"/>
      <c r="G230" s="43"/>
      <c r="H230" s="43"/>
      <c r="I230" s="43"/>
      <c r="J230" s="43"/>
      <c r="K230" s="44"/>
      <c r="L230" s="43"/>
    </row>
    <row r="231" spans="1:12" ht="15" x14ac:dyDescent="0.2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 x14ac:dyDescent="0.25">
      <c r="A232" s="24"/>
      <c r="B232" s="17"/>
      <c r="C232" s="8"/>
      <c r="D232" s="18"/>
      <c r="E232" s="9"/>
      <c r="F232" s="19"/>
      <c r="G232" s="19"/>
      <c r="H232" s="19"/>
      <c r="I232" s="19"/>
      <c r="J232" s="19"/>
      <c r="K232" s="25"/>
      <c r="L232" s="19"/>
    </row>
    <row r="233" spans="1:12" ht="15.75" thickBot="1" x14ac:dyDescent="0.25">
      <c r="A233" s="29">
        <f>A200</f>
        <v>2</v>
      </c>
      <c r="B233" s="30">
        <f>B200</f>
        <v>7</v>
      </c>
      <c r="C233" s="109" t="s">
        <v>4</v>
      </c>
      <c r="D233" s="110"/>
      <c r="E233" s="31"/>
      <c r="F233" s="32">
        <f>F208+F227+F232</f>
        <v>1400</v>
      </c>
      <c r="G233" s="32">
        <f>G208+G227+G217+G232</f>
        <v>91</v>
      </c>
      <c r="H233" s="32">
        <f t="shared" ref="H233" si="42">H208+H227+H217+H232</f>
        <v>120</v>
      </c>
      <c r="I233" s="32">
        <f t="shared" ref="I233" si="43">I208+I227+I217+I232</f>
        <v>314</v>
      </c>
      <c r="J233" s="32">
        <f t="shared" ref="J233" si="44">J208+J227+J217+J232</f>
        <v>2148</v>
      </c>
      <c r="K233" s="32"/>
      <c r="L233" s="32">
        <f t="shared" ref="L233" si="45">L208+L227+L217+L232</f>
        <v>234.23000000000002</v>
      </c>
    </row>
    <row r="234" spans="1:12" ht="15" x14ac:dyDescent="0.25">
      <c r="A234" s="20">
        <v>2</v>
      </c>
      <c r="B234" s="21">
        <v>8</v>
      </c>
      <c r="C234" s="22" t="s">
        <v>20</v>
      </c>
      <c r="D234" s="5" t="s">
        <v>21</v>
      </c>
      <c r="E234" s="39" t="s">
        <v>125</v>
      </c>
      <c r="F234" s="40">
        <v>200</v>
      </c>
      <c r="G234" s="40">
        <v>5</v>
      </c>
      <c r="H234" s="40">
        <v>5</v>
      </c>
      <c r="I234" s="40">
        <v>18</v>
      </c>
      <c r="J234" s="40">
        <v>146</v>
      </c>
      <c r="K234" s="41">
        <v>165</v>
      </c>
      <c r="L234" s="40">
        <v>13.36</v>
      </c>
    </row>
    <row r="235" spans="1:12" ht="15" x14ac:dyDescent="0.25">
      <c r="A235" s="23"/>
      <c r="B235" s="15"/>
      <c r="C235" s="11"/>
      <c r="D235" s="70" t="s">
        <v>21</v>
      </c>
      <c r="E235" s="42" t="s">
        <v>126</v>
      </c>
      <c r="F235" s="43">
        <v>60</v>
      </c>
      <c r="G235" s="43">
        <v>9</v>
      </c>
      <c r="H235" s="43">
        <v>8</v>
      </c>
      <c r="I235" s="43">
        <v>10</v>
      </c>
      <c r="J235" s="43">
        <v>155</v>
      </c>
      <c r="K235" s="44">
        <v>10</v>
      </c>
      <c r="L235" s="43">
        <v>24.64</v>
      </c>
    </row>
    <row r="236" spans="1:12" ht="15" x14ac:dyDescent="0.25">
      <c r="A236" s="23"/>
      <c r="B236" s="15"/>
      <c r="C236" s="11"/>
      <c r="D236" s="7" t="s">
        <v>22</v>
      </c>
      <c r="E236" s="68" t="s">
        <v>44</v>
      </c>
      <c r="F236" s="93">
        <v>200</v>
      </c>
      <c r="G236" s="93">
        <v>2</v>
      </c>
      <c r="H236" s="93">
        <v>2</v>
      </c>
      <c r="I236" s="94">
        <v>20</v>
      </c>
      <c r="J236" s="93">
        <v>113</v>
      </c>
      <c r="K236" s="95">
        <v>500</v>
      </c>
      <c r="L236" s="96">
        <v>13.78</v>
      </c>
    </row>
    <row r="237" spans="1:12" ht="15" x14ac:dyDescent="0.25">
      <c r="A237" s="23"/>
      <c r="B237" s="15"/>
      <c r="C237" s="11"/>
      <c r="D237" s="7" t="s">
        <v>41</v>
      </c>
      <c r="E237" s="73" t="s">
        <v>46</v>
      </c>
      <c r="F237" s="83">
        <v>20</v>
      </c>
      <c r="G237" s="83">
        <v>1</v>
      </c>
      <c r="H237" s="83">
        <v>0</v>
      </c>
      <c r="I237" s="84">
        <v>7</v>
      </c>
      <c r="J237" s="83">
        <v>35</v>
      </c>
      <c r="K237" s="85">
        <v>109</v>
      </c>
      <c r="L237" s="86">
        <v>2</v>
      </c>
    </row>
    <row r="238" spans="1:12" ht="15" x14ac:dyDescent="0.25">
      <c r="A238" s="23"/>
      <c r="B238" s="15"/>
      <c r="C238" s="11"/>
      <c r="D238" s="7" t="s">
        <v>29</v>
      </c>
      <c r="E238" s="42" t="s">
        <v>95</v>
      </c>
      <c r="F238" s="43">
        <v>200</v>
      </c>
      <c r="G238" s="43">
        <v>4</v>
      </c>
      <c r="H238" s="43">
        <v>4</v>
      </c>
      <c r="I238" s="43">
        <v>6</v>
      </c>
      <c r="J238" s="43">
        <v>117</v>
      </c>
      <c r="K238" s="44">
        <v>516</v>
      </c>
      <c r="L238" s="43">
        <v>21</v>
      </c>
    </row>
    <row r="239" spans="1:12" ht="15" x14ac:dyDescent="0.25">
      <c r="A239" s="23"/>
      <c r="B239" s="15"/>
      <c r="C239" s="11"/>
      <c r="D239" s="6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4"/>
      <c r="B241" s="17"/>
      <c r="C241" s="8"/>
      <c r="D241" s="18" t="s">
        <v>31</v>
      </c>
      <c r="E241" s="9"/>
      <c r="F241" s="19">
        <f>SUM(F234:F240)</f>
        <v>680</v>
      </c>
      <c r="G241" s="19">
        <f t="shared" ref="G241:J241" si="46">SUM(G234:G240)</f>
        <v>21</v>
      </c>
      <c r="H241" s="19">
        <f t="shared" si="46"/>
        <v>19</v>
      </c>
      <c r="I241" s="19">
        <f t="shared" si="46"/>
        <v>61</v>
      </c>
      <c r="J241" s="19">
        <f t="shared" si="46"/>
        <v>566</v>
      </c>
      <c r="K241" s="25"/>
      <c r="L241" s="19">
        <f>SUM(L234:L240)</f>
        <v>74.78</v>
      </c>
    </row>
    <row r="242" spans="1:12" ht="15" x14ac:dyDescent="0.25">
      <c r="A242" s="26">
        <v>2</v>
      </c>
      <c r="B242" s="13">
        <v>8</v>
      </c>
      <c r="C242" s="10" t="s">
        <v>39</v>
      </c>
      <c r="D242" s="7" t="s">
        <v>25</v>
      </c>
      <c r="E242" s="42" t="s">
        <v>152</v>
      </c>
      <c r="F242" s="43">
        <v>100</v>
      </c>
      <c r="G242" s="43">
        <v>0</v>
      </c>
      <c r="H242" s="43">
        <v>5</v>
      </c>
      <c r="I242" s="43">
        <v>3</v>
      </c>
      <c r="J242" s="43">
        <v>64</v>
      </c>
      <c r="K242" s="44">
        <v>19</v>
      </c>
      <c r="L242" s="43">
        <v>16.91</v>
      </c>
    </row>
    <row r="243" spans="1:12" ht="15" x14ac:dyDescent="0.25">
      <c r="A243" s="23"/>
      <c r="B243" s="15"/>
      <c r="C243" s="11"/>
      <c r="D243" s="7" t="s">
        <v>26</v>
      </c>
      <c r="E243" s="42" t="s">
        <v>127</v>
      </c>
      <c r="F243" s="43">
        <v>200</v>
      </c>
      <c r="G243" s="43">
        <v>1</v>
      </c>
      <c r="H243" s="43">
        <v>4</v>
      </c>
      <c r="I243" s="43">
        <v>7</v>
      </c>
      <c r="J243" s="43">
        <v>66</v>
      </c>
      <c r="K243" s="44">
        <v>142</v>
      </c>
      <c r="L243" s="43">
        <v>14.89</v>
      </c>
    </row>
    <row r="244" spans="1:12" ht="15" x14ac:dyDescent="0.25">
      <c r="A244" s="23"/>
      <c r="B244" s="15"/>
      <c r="C244" s="11"/>
      <c r="D244" s="7" t="s">
        <v>27</v>
      </c>
      <c r="E244" s="42" t="s">
        <v>128</v>
      </c>
      <c r="F244" s="43">
        <v>90</v>
      </c>
      <c r="G244" s="43">
        <v>13</v>
      </c>
      <c r="H244" s="43">
        <v>12</v>
      </c>
      <c r="I244" s="43">
        <v>8</v>
      </c>
      <c r="J244" s="43">
        <v>153</v>
      </c>
      <c r="K244" s="44">
        <v>389</v>
      </c>
      <c r="L244" s="43">
        <v>35.22</v>
      </c>
    </row>
    <row r="245" spans="1:12" ht="15" x14ac:dyDescent="0.25">
      <c r="A245" s="23"/>
      <c r="B245" s="15"/>
      <c r="C245" s="11"/>
      <c r="D245" s="7" t="s">
        <v>27</v>
      </c>
      <c r="E245" s="42" t="s">
        <v>115</v>
      </c>
      <c r="F245" s="43">
        <v>25</v>
      </c>
      <c r="G245" s="43">
        <v>1</v>
      </c>
      <c r="H245" s="43">
        <v>2</v>
      </c>
      <c r="I245" s="43">
        <v>2</v>
      </c>
      <c r="J245" s="43">
        <v>9</v>
      </c>
      <c r="K245" s="44">
        <v>436</v>
      </c>
      <c r="L245" s="43">
        <v>5.22</v>
      </c>
    </row>
    <row r="246" spans="1:12" ht="15" x14ac:dyDescent="0.25">
      <c r="A246" s="23"/>
      <c r="B246" s="15"/>
      <c r="C246" s="11"/>
      <c r="D246" s="7" t="s">
        <v>28</v>
      </c>
      <c r="E246" s="42" t="s">
        <v>108</v>
      </c>
      <c r="F246" s="43">
        <v>200</v>
      </c>
      <c r="G246" s="43">
        <v>10</v>
      </c>
      <c r="H246" s="43">
        <v>22</v>
      </c>
      <c r="I246" s="43">
        <v>45</v>
      </c>
      <c r="J246" s="43">
        <v>230</v>
      </c>
      <c r="K246" s="44">
        <v>238</v>
      </c>
      <c r="L246" s="43">
        <v>16.87</v>
      </c>
    </row>
    <row r="247" spans="1:12" ht="15" x14ac:dyDescent="0.25">
      <c r="A247" s="23"/>
      <c r="B247" s="15"/>
      <c r="C247" s="11"/>
      <c r="D247" s="7" t="s">
        <v>29</v>
      </c>
      <c r="E247" s="87" t="s">
        <v>51</v>
      </c>
      <c r="F247" s="79">
        <v>200</v>
      </c>
      <c r="G247" s="79">
        <v>0</v>
      </c>
      <c r="H247" s="79">
        <v>0</v>
      </c>
      <c r="I247" s="80">
        <v>20</v>
      </c>
      <c r="J247" s="79">
        <v>92</v>
      </c>
      <c r="K247" s="81">
        <v>518</v>
      </c>
      <c r="L247" s="82">
        <v>18.399999999999999</v>
      </c>
    </row>
    <row r="248" spans="1:12" ht="15" x14ac:dyDescent="0.25">
      <c r="A248" s="23"/>
      <c r="B248" s="15"/>
      <c r="C248" s="11"/>
      <c r="D248" s="60" t="s">
        <v>153</v>
      </c>
      <c r="E248" s="75" t="s">
        <v>52</v>
      </c>
      <c r="F248" s="79">
        <v>60</v>
      </c>
      <c r="G248" s="79">
        <v>4</v>
      </c>
      <c r="H248" s="79">
        <v>0</v>
      </c>
      <c r="I248" s="80">
        <v>29</v>
      </c>
      <c r="J248" s="79">
        <v>141</v>
      </c>
      <c r="K248" s="81">
        <v>108</v>
      </c>
      <c r="L248" s="82">
        <v>2.15</v>
      </c>
    </row>
    <row r="249" spans="1:12" ht="15" x14ac:dyDescent="0.25">
      <c r="A249" s="23"/>
      <c r="B249" s="15"/>
      <c r="C249" s="11"/>
      <c r="D249" s="60" t="s">
        <v>154</v>
      </c>
      <c r="E249" s="75" t="s">
        <v>46</v>
      </c>
      <c r="F249" s="79">
        <v>40</v>
      </c>
      <c r="G249" s="79">
        <v>2</v>
      </c>
      <c r="H249" s="79">
        <v>0</v>
      </c>
      <c r="I249" s="80">
        <v>13</v>
      </c>
      <c r="J249" s="79">
        <v>70</v>
      </c>
      <c r="K249" s="81">
        <v>109</v>
      </c>
      <c r="L249" s="82">
        <v>4</v>
      </c>
    </row>
    <row r="250" spans="1:12" ht="15" x14ac:dyDescent="0.25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5" x14ac:dyDescent="0.25">
      <c r="A251" s="24"/>
      <c r="B251" s="17"/>
      <c r="C251" s="8"/>
      <c r="D251" s="18" t="s">
        <v>31</v>
      </c>
      <c r="E251" s="9"/>
      <c r="F251" s="19">
        <f>SUM(F242:F250)</f>
        <v>915</v>
      </c>
      <c r="G251" s="19">
        <f t="shared" ref="G251:J251" si="47">SUM(G242:G250)</f>
        <v>31</v>
      </c>
      <c r="H251" s="19">
        <f t="shared" si="47"/>
        <v>45</v>
      </c>
      <c r="I251" s="19">
        <f t="shared" si="47"/>
        <v>127</v>
      </c>
      <c r="J251" s="19">
        <f t="shared" si="47"/>
        <v>825</v>
      </c>
      <c r="K251" s="25"/>
      <c r="L251" s="19">
        <f>SUM(L242:L250)</f>
        <v>113.66</v>
      </c>
    </row>
    <row r="252" spans="1:12" ht="15" x14ac:dyDescent="0.25">
      <c r="A252" s="26">
        <f>A234</f>
        <v>2</v>
      </c>
      <c r="B252" s="13">
        <f>B234</f>
        <v>8</v>
      </c>
      <c r="C252" s="10" t="s">
        <v>40</v>
      </c>
      <c r="D252" s="7" t="s">
        <v>25</v>
      </c>
      <c r="E252" s="42" t="s">
        <v>129</v>
      </c>
      <c r="F252" s="43">
        <v>100</v>
      </c>
      <c r="G252" s="43">
        <v>1</v>
      </c>
      <c r="H252" s="43">
        <v>5</v>
      </c>
      <c r="I252" s="43">
        <v>2</v>
      </c>
      <c r="J252" s="43">
        <v>68</v>
      </c>
      <c r="K252" s="44">
        <v>33</v>
      </c>
      <c r="L252" s="43">
        <v>17.43</v>
      </c>
    </row>
    <row r="253" spans="1:12" ht="15" x14ac:dyDescent="0.25">
      <c r="A253" s="23"/>
      <c r="B253" s="15"/>
      <c r="C253" s="11"/>
      <c r="D253" s="7" t="s">
        <v>26</v>
      </c>
      <c r="E253" s="42" t="s">
        <v>130</v>
      </c>
      <c r="F253" s="43">
        <v>200</v>
      </c>
      <c r="G253" s="43">
        <v>9</v>
      </c>
      <c r="H253" s="43">
        <v>4</v>
      </c>
      <c r="I253" s="43">
        <v>15</v>
      </c>
      <c r="J253" s="43">
        <v>83</v>
      </c>
      <c r="K253" s="44">
        <v>150</v>
      </c>
      <c r="L253" s="43">
        <v>14.21</v>
      </c>
    </row>
    <row r="254" spans="1:12" ht="15" x14ac:dyDescent="0.25">
      <c r="A254" s="23"/>
      <c r="B254" s="15"/>
      <c r="C254" s="11"/>
      <c r="D254" s="7" t="s">
        <v>27</v>
      </c>
      <c r="E254" s="42" t="s">
        <v>131</v>
      </c>
      <c r="F254" s="43">
        <v>120</v>
      </c>
      <c r="G254" s="43">
        <v>14</v>
      </c>
      <c r="H254" s="43">
        <v>35</v>
      </c>
      <c r="I254" s="43">
        <v>8</v>
      </c>
      <c r="J254" s="43">
        <v>203</v>
      </c>
      <c r="K254" s="44">
        <v>365</v>
      </c>
      <c r="L254" s="43">
        <v>41.65</v>
      </c>
    </row>
    <row r="255" spans="1:12" ht="15" x14ac:dyDescent="0.25">
      <c r="A255" s="23"/>
      <c r="B255" s="15"/>
      <c r="C255" s="11"/>
      <c r="D255" s="7" t="s">
        <v>28</v>
      </c>
      <c r="E255" s="42" t="s">
        <v>93</v>
      </c>
      <c r="F255" s="43">
        <v>200</v>
      </c>
      <c r="G255" s="43">
        <v>4</v>
      </c>
      <c r="H255" s="43">
        <v>8</v>
      </c>
      <c r="I255" s="43">
        <v>21</v>
      </c>
      <c r="J255" s="43">
        <v>184</v>
      </c>
      <c r="K255" s="44">
        <v>429</v>
      </c>
      <c r="L255" s="43">
        <v>13.03</v>
      </c>
    </row>
    <row r="256" spans="1:12" ht="15" x14ac:dyDescent="0.25">
      <c r="A256" s="23"/>
      <c r="B256" s="15"/>
      <c r="C256" s="11"/>
      <c r="D256" s="7" t="s">
        <v>29</v>
      </c>
      <c r="E256" s="42" t="s">
        <v>132</v>
      </c>
      <c r="F256" s="43">
        <v>200</v>
      </c>
      <c r="G256" s="43">
        <v>0</v>
      </c>
      <c r="H256" s="43">
        <v>0</v>
      </c>
      <c r="I256" s="43">
        <v>17</v>
      </c>
      <c r="J256" s="43">
        <v>71</v>
      </c>
      <c r="K256" s="44">
        <v>511</v>
      </c>
      <c r="L256" s="43">
        <v>6.45</v>
      </c>
    </row>
    <row r="257" spans="1:12" ht="15" x14ac:dyDescent="0.25">
      <c r="A257" s="23"/>
      <c r="B257" s="15"/>
      <c r="C257" s="11"/>
      <c r="D257" s="60" t="s">
        <v>153</v>
      </c>
      <c r="E257" s="75" t="s">
        <v>52</v>
      </c>
      <c r="F257" s="79">
        <v>60</v>
      </c>
      <c r="G257" s="79">
        <v>4</v>
      </c>
      <c r="H257" s="79">
        <v>0</v>
      </c>
      <c r="I257" s="80">
        <v>29</v>
      </c>
      <c r="J257" s="79">
        <v>141</v>
      </c>
      <c r="K257" s="81">
        <v>108</v>
      </c>
      <c r="L257" s="82">
        <v>2.15</v>
      </c>
    </row>
    <row r="258" spans="1:12" ht="15" x14ac:dyDescent="0.25">
      <c r="A258" s="23"/>
      <c r="B258" s="15"/>
      <c r="C258" s="11"/>
      <c r="D258" s="60" t="s">
        <v>154</v>
      </c>
      <c r="E258" s="75" t="s">
        <v>46</v>
      </c>
      <c r="F258" s="79">
        <v>40</v>
      </c>
      <c r="G258" s="79">
        <v>2</v>
      </c>
      <c r="H258" s="79">
        <v>0</v>
      </c>
      <c r="I258" s="80">
        <v>13</v>
      </c>
      <c r="J258" s="79">
        <v>70</v>
      </c>
      <c r="K258" s="81">
        <v>109</v>
      </c>
      <c r="L258" s="82">
        <v>4</v>
      </c>
    </row>
    <row r="259" spans="1:12" ht="15" x14ac:dyDescent="0.25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5" x14ac:dyDescent="0.25">
      <c r="A260" s="24"/>
      <c r="B260" s="17"/>
      <c r="C260" s="8"/>
      <c r="D260" s="18" t="s">
        <v>31</v>
      </c>
      <c r="E260" s="9"/>
      <c r="F260" s="19">
        <f>SUM(F252:F259)</f>
        <v>920</v>
      </c>
      <c r="G260" s="19">
        <f t="shared" ref="G260:J260" si="48">SUM(G252:G259)</f>
        <v>34</v>
      </c>
      <c r="H260" s="19">
        <f t="shared" si="48"/>
        <v>52</v>
      </c>
      <c r="I260" s="19">
        <f t="shared" si="48"/>
        <v>105</v>
      </c>
      <c r="J260" s="19">
        <f t="shared" si="48"/>
        <v>820</v>
      </c>
      <c r="K260" s="25"/>
      <c r="L260" s="19">
        <f>SUM(L252:L259)</f>
        <v>98.92</v>
      </c>
    </row>
    <row r="261" spans="1:12" ht="15" x14ac:dyDescent="0.25">
      <c r="A261" s="26"/>
      <c r="B261" s="13"/>
      <c r="C261" s="10"/>
      <c r="D261" s="12"/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12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4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6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4"/>
      <c r="B265" s="17"/>
      <c r="C265" s="8"/>
      <c r="D265" s="18"/>
      <c r="E265" s="9"/>
      <c r="F265" s="19"/>
      <c r="G265" s="19"/>
      <c r="H265" s="19"/>
      <c r="I265" s="19"/>
      <c r="J265" s="19"/>
      <c r="K265" s="25"/>
      <c r="L265" s="19"/>
    </row>
    <row r="266" spans="1:12" ht="15.75" thickBot="1" x14ac:dyDescent="0.25">
      <c r="A266" s="29">
        <f>A234</f>
        <v>2</v>
      </c>
      <c r="B266" s="30">
        <f>B234</f>
        <v>8</v>
      </c>
      <c r="C266" s="109" t="s">
        <v>4</v>
      </c>
      <c r="D266" s="110"/>
      <c r="E266" s="31"/>
      <c r="F266" s="32">
        <f>F241+F260+F265</f>
        <v>1600</v>
      </c>
      <c r="G266" s="32">
        <f>G241+G260+G251+G265</f>
        <v>86</v>
      </c>
      <c r="H266" s="32">
        <f t="shared" ref="H266" si="49">H241+H260+H251+H265</f>
        <v>116</v>
      </c>
      <c r="I266" s="32">
        <f t="shared" ref="I266" si="50">I241+I260+I251+I265</f>
        <v>293</v>
      </c>
      <c r="J266" s="32">
        <f t="shared" ref="J266" si="51">J241+J260+J251+J265</f>
        <v>2211</v>
      </c>
      <c r="K266" s="32"/>
      <c r="L266" s="32">
        <f t="shared" ref="L266" si="52">L241+L260+L251+L265</f>
        <v>287.36</v>
      </c>
    </row>
    <row r="267" spans="1:12" ht="15" x14ac:dyDescent="0.25">
      <c r="A267" s="20">
        <v>2</v>
      </c>
      <c r="B267" s="21">
        <v>9</v>
      </c>
      <c r="C267" s="22" t="s">
        <v>20</v>
      </c>
      <c r="D267" s="5" t="s">
        <v>21</v>
      </c>
      <c r="E267" s="39" t="s">
        <v>133</v>
      </c>
      <c r="F267" s="40">
        <v>150</v>
      </c>
      <c r="G267" s="40">
        <v>20</v>
      </c>
      <c r="H267" s="40">
        <v>16</v>
      </c>
      <c r="I267" s="40">
        <v>33</v>
      </c>
      <c r="J267" s="40">
        <v>172</v>
      </c>
      <c r="K267" s="41">
        <v>317</v>
      </c>
      <c r="L267" s="40">
        <v>42.7</v>
      </c>
    </row>
    <row r="268" spans="1:12" ht="15" x14ac:dyDescent="0.25">
      <c r="A268" s="23"/>
      <c r="B268" s="15"/>
      <c r="C268" s="11"/>
      <c r="D268" s="6" t="s">
        <v>21</v>
      </c>
      <c r="E268" s="42" t="s">
        <v>134</v>
      </c>
      <c r="F268" s="43">
        <v>30</v>
      </c>
      <c r="G268" s="43">
        <v>2</v>
      </c>
      <c r="H268" s="43">
        <v>2</v>
      </c>
      <c r="I268" s="43">
        <v>16</v>
      </c>
      <c r="J268" s="43">
        <v>68</v>
      </c>
      <c r="K268" s="44">
        <v>481</v>
      </c>
      <c r="L268" s="43">
        <v>5.26</v>
      </c>
    </row>
    <row r="269" spans="1:12" ht="15" x14ac:dyDescent="0.25">
      <c r="A269" s="23"/>
      <c r="B269" s="15"/>
      <c r="C269" s="11"/>
      <c r="D269" s="7" t="s">
        <v>22</v>
      </c>
      <c r="E269" s="42" t="s">
        <v>84</v>
      </c>
      <c r="F269" s="43">
        <v>200</v>
      </c>
      <c r="G269" s="43">
        <v>0</v>
      </c>
      <c r="H269" s="43">
        <v>0</v>
      </c>
      <c r="I269" s="43">
        <v>15</v>
      </c>
      <c r="J269" s="43">
        <v>61</v>
      </c>
      <c r="K269" s="44">
        <v>494</v>
      </c>
      <c r="L269" s="43">
        <v>2.58</v>
      </c>
    </row>
    <row r="270" spans="1:12" ht="15" x14ac:dyDescent="0.25">
      <c r="A270" s="23"/>
      <c r="B270" s="15"/>
      <c r="C270" s="11"/>
      <c r="D270" s="7" t="s">
        <v>23</v>
      </c>
      <c r="E270" s="42" t="s">
        <v>45</v>
      </c>
      <c r="F270" s="43">
        <v>40</v>
      </c>
      <c r="G270" s="43">
        <v>3</v>
      </c>
      <c r="H270" s="43">
        <v>1</v>
      </c>
      <c r="I270" s="43">
        <v>20</v>
      </c>
      <c r="J270" s="43">
        <v>104</v>
      </c>
      <c r="K270" s="44">
        <v>111</v>
      </c>
      <c r="L270" s="43">
        <v>4.95</v>
      </c>
    </row>
    <row r="271" spans="1:12" ht="15" x14ac:dyDescent="0.25">
      <c r="A271" s="23"/>
      <c r="B271" s="15"/>
      <c r="C271" s="11"/>
      <c r="D271" s="7" t="s">
        <v>41</v>
      </c>
      <c r="E271" s="73" t="s">
        <v>46</v>
      </c>
      <c r="F271" s="83">
        <v>20</v>
      </c>
      <c r="G271" s="83">
        <v>1</v>
      </c>
      <c r="H271" s="83">
        <v>0</v>
      </c>
      <c r="I271" s="84">
        <v>7</v>
      </c>
      <c r="J271" s="83">
        <v>35</v>
      </c>
      <c r="K271" s="85">
        <v>109</v>
      </c>
      <c r="L271" s="86">
        <v>2</v>
      </c>
    </row>
    <row r="272" spans="1:12" ht="15" x14ac:dyDescent="0.25">
      <c r="A272" s="23"/>
      <c r="B272" s="15"/>
      <c r="C272" s="11"/>
      <c r="D272" s="74" t="s">
        <v>30</v>
      </c>
      <c r="E272" s="42" t="s">
        <v>135</v>
      </c>
      <c r="F272" s="43">
        <v>100</v>
      </c>
      <c r="G272" s="43">
        <v>11</v>
      </c>
      <c r="H272" s="43">
        <v>19</v>
      </c>
      <c r="I272" s="43">
        <v>31</v>
      </c>
      <c r="J272" s="43">
        <v>142</v>
      </c>
      <c r="K272" s="44">
        <v>11</v>
      </c>
      <c r="L272" s="43">
        <v>26</v>
      </c>
    </row>
    <row r="273" spans="1:12" ht="15" x14ac:dyDescent="0.25">
      <c r="A273" s="23"/>
      <c r="B273" s="15"/>
      <c r="C273" s="11"/>
      <c r="D273" s="6"/>
      <c r="E273" s="42"/>
      <c r="F273" s="43"/>
      <c r="G273" s="43"/>
      <c r="H273" s="43"/>
      <c r="I273" s="43"/>
      <c r="J273" s="43"/>
      <c r="K273" s="44"/>
      <c r="L273" s="43"/>
    </row>
    <row r="274" spans="1:12" ht="15" x14ac:dyDescent="0.25">
      <c r="A274" s="24"/>
      <c r="B274" s="17"/>
      <c r="C274" s="8"/>
      <c r="D274" s="18" t="s">
        <v>31</v>
      </c>
      <c r="E274" s="9"/>
      <c r="F274" s="19">
        <f>SUM(F267:F273)</f>
        <v>540</v>
      </c>
      <c r="G274" s="19">
        <f t="shared" ref="G274:J274" si="53">SUM(G267:G273)</f>
        <v>37</v>
      </c>
      <c r="H274" s="19">
        <f t="shared" si="53"/>
        <v>38</v>
      </c>
      <c r="I274" s="19">
        <f t="shared" si="53"/>
        <v>122</v>
      </c>
      <c r="J274" s="19">
        <f t="shared" si="53"/>
        <v>582</v>
      </c>
      <c r="K274" s="25"/>
      <c r="L274" s="19">
        <f>SUM(L267:L273)</f>
        <v>83.490000000000009</v>
      </c>
    </row>
    <row r="275" spans="1:12" ht="15" x14ac:dyDescent="0.25">
      <c r="A275" s="26">
        <v>2</v>
      </c>
      <c r="B275" s="13">
        <v>9</v>
      </c>
      <c r="C275" s="10" t="s">
        <v>39</v>
      </c>
      <c r="D275" s="7" t="s">
        <v>25</v>
      </c>
      <c r="E275" s="42" t="s">
        <v>53</v>
      </c>
      <c r="F275" s="43">
        <v>100</v>
      </c>
      <c r="G275" s="43">
        <v>9</v>
      </c>
      <c r="H275" s="43">
        <v>20</v>
      </c>
      <c r="I275" s="43">
        <v>3</v>
      </c>
      <c r="J275" s="43">
        <v>136</v>
      </c>
      <c r="K275" s="44">
        <v>353</v>
      </c>
      <c r="L275" s="43">
        <v>26.72</v>
      </c>
    </row>
    <row r="276" spans="1:12" ht="15" x14ac:dyDescent="0.25">
      <c r="A276" s="23"/>
      <c r="B276" s="15"/>
      <c r="C276" s="11"/>
      <c r="D276" s="7" t="s">
        <v>26</v>
      </c>
      <c r="E276" s="42" t="s">
        <v>91</v>
      </c>
      <c r="F276" s="43">
        <v>200</v>
      </c>
      <c r="G276" s="43">
        <v>2</v>
      </c>
      <c r="H276" s="43">
        <v>4</v>
      </c>
      <c r="I276" s="43">
        <v>5</v>
      </c>
      <c r="J276" s="43">
        <v>86</v>
      </c>
      <c r="K276" s="44">
        <v>144</v>
      </c>
      <c r="L276" s="43">
        <v>11.41</v>
      </c>
    </row>
    <row r="277" spans="1:12" ht="15" x14ac:dyDescent="0.25">
      <c r="A277" s="23"/>
      <c r="B277" s="15"/>
      <c r="C277" s="11"/>
      <c r="D277" s="7" t="s">
        <v>27</v>
      </c>
      <c r="E277" s="42" t="s">
        <v>136</v>
      </c>
      <c r="F277" s="43">
        <v>90</v>
      </c>
      <c r="G277" s="43">
        <v>27</v>
      </c>
      <c r="H277" s="43">
        <v>21</v>
      </c>
      <c r="I277" s="43">
        <v>6</v>
      </c>
      <c r="J277" s="43">
        <v>123</v>
      </c>
      <c r="K277" s="44">
        <v>398</v>
      </c>
      <c r="L277" s="43">
        <v>26.16</v>
      </c>
    </row>
    <row r="278" spans="1:12" ht="15" x14ac:dyDescent="0.25">
      <c r="A278" s="23"/>
      <c r="B278" s="15"/>
      <c r="C278" s="11"/>
      <c r="D278" s="7" t="s">
        <v>28</v>
      </c>
      <c r="E278" s="42" t="s">
        <v>137</v>
      </c>
      <c r="F278" s="43">
        <v>180</v>
      </c>
      <c r="G278" s="43">
        <v>22</v>
      </c>
      <c r="H278" s="43">
        <v>9</v>
      </c>
      <c r="I278" s="43">
        <v>25</v>
      </c>
      <c r="J278" s="43">
        <v>184</v>
      </c>
      <c r="K278" s="44">
        <v>426</v>
      </c>
      <c r="L278" s="43">
        <v>13.01</v>
      </c>
    </row>
    <row r="279" spans="1:12" ht="15" x14ac:dyDescent="0.25">
      <c r="A279" s="23"/>
      <c r="B279" s="15"/>
      <c r="C279" s="11"/>
      <c r="D279" s="7" t="s">
        <v>29</v>
      </c>
      <c r="E279" s="42" t="s">
        <v>82</v>
      </c>
      <c r="F279" s="43">
        <v>200</v>
      </c>
      <c r="G279" s="43">
        <v>1</v>
      </c>
      <c r="H279" s="43">
        <v>0</v>
      </c>
      <c r="I279" s="43">
        <v>29</v>
      </c>
      <c r="J279" s="43">
        <v>82</v>
      </c>
      <c r="K279" s="44">
        <v>503</v>
      </c>
      <c r="L279" s="43">
        <v>5.72</v>
      </c>
    </row>
    <row r="280" spans="1:12" ht="15" x14ac:dyDescent="0.25">
      <c r="A280" s="23"/>
      <c r="B280" s="15"/>
      <c r="C280" s="11"/>
      <c r="D280" s="60" t="s">
        <v>153</v>
      </c>
      <c r="E280" s="75" t="s">
        <v>52</v>
      </c>
      <c r="F280" s="79">
        <v>60</v>
      </c>
      <c r="G280" s="79">
        <v>4</v>
      </c>
      <c r="H280" s="79">
        <v>0</v>
      </c>
      <c r="I280" s="80">
        <v>29</v>
      </c>
      <c r="J280" s="79">
        <v>141</v>
      </c>
      <c r="K280" s="81">
        <v>108</v>
      </c>
      <c r="L280" s="82">
        <v>2.15</v>
      </c>
    </row>
    <row r="281" spans="1:12" ht="15" x14ac:dyDescent="0.25">
      <c r="A281" s="23"/>
      <c r="B281" s="15"/>
      <c r="C281" s="11"/>
      <c r="D281" s="60" t="s">
        <v>154</v>
      </c>
      <c r="E281" s="75" t="s">
        <v>46</v>
      </c>
      <c r="F281" s="79">
        <v>40</v>
      </c>
      <c r="G281" s="79">
        <v>2</v>
      </c>
      <c r="H281" s="79">
        <v>0</v>
      </c>
      <c r="I281" s="80">
        <v>13</v>
      </c>
      <c r="J281" s="79">
        <v>70</v>
      </c>
      <c r="K281" s="81">
        <v>109</v>
      </c>
      <c r="L281" s="82">
        <v>4</v>
      </c>
    </row>
    <row r="282" spans="1:12" ht="15" x14ac:dyDescent="0.25">
      <c r="A282" s="23"/>
      <c r="B282" s="15"/>
      <c r="C282" s="11"/>
      <c r="D282" s="6"/>
      <c r="E282" s="42"/>
      <c r="F282" s="43"/>
      <c r="G282" s="43"/>
      <c r="H282" s="43"/>
      <c r="I282" s="43"/>
      <c r="J282" s="43"/>
      <c r="K282" s="44"/>
      <c r="L282" s="43"/>
    </row>
    <row r="283" spans="1:12" ht="15" x14ac:dyDescent="0.25">
      <c r="A283" s="24"/>
      <c r="B283" s="17"/>
      <c r="C283" s="8"/>
      <c r="D283" s="18" t="s">
        <v>31</v>
      </c>
      <c r="E283" s="9"/>
      <c r="F283" s="19">
        <f>SUM(F275:F282)</f>
        <v>870</v>
      </c>
      <c r="G283" s="19">
        <f t="shared" ref="G283:J283" si="54">SUM(G275:G282)</f>
        <v>67</v>
      </c>
      <c r="H283" s="19">
        <f t="shared" si="54"/>
        <v>54</v>
      </c>
      <c r="I283" s="19">
        <f t="shared" si="54"/>
        <v>110</v>
      </c>
      <c r="J283" s="19">
        <f t="shared" si="54"/>
        <v>822</v>
      </c>
      <c r="K283" s="25"/>
      <c r="L283" s="19">
        <f>SUM(L275:L282)</f>
        <v>89.17</v>
      </c>
    </row>
    <row r="284" spans="1:12" ht="15" x14ac:dyDescent="0.25">
      <c r="A284" s="26">
        <v>2</v>
      </c>
      <c r="B284" s="13">
        <f>B267</f>
        <v>9</v>
      </c>
      <c r="C284" s="10" t="s">
        <v>40</v>
      </c>
      <c r="D284" s="7" t="s">
        <v>25</v>
      </c>
      <c r="E284" s="42" t="s">
        <v>138</v>
      </c>
      <c r="F284" s="43">
        <v>100</v>
      </c>
      <c r="G284" s="43">
        <v>1</v>
      </c>
      <c r="H284" s="43">
        <v>10</v>
      </c>
      <c r="I284" s="43">
        <v>6</v>
      </c>
      <c r="J284" s="43">
        <v>130</v>
      </c>
      <c r="K284" s="44">
        <v>76</v>
      </c>
      <c r="L284" s="43">
        <v>11.5</v>
      </c>
    </row>
    <row r="285" spans="1:12" ht="15" x14ac:dyDescent="0.25">
      <c r="A285" s="23"/>
      <c r="B285" s="15"/>
      <c r="C285" s="11"/>
      <c r="D285" s="7" t="s">
        <v>26</v>
      </c>
      <c r="E285" s="42" t="s">
        <v>139</v>
      </c>
      <c r="F285" s="43">
        <v>200</v>
      </c>
      <c r="G285" s="43">
        <v>2</v>
      </c>
      <c r="H285" s="43">
        <v>4</v>
      </c>
      <c r="I285" s="43">
        <v>12</v>
      </c>
      <c r="J285" s="43">
        <v>77</v>
      </c>
      <c r="K285" s="44">
        <v>131</v>
      </c>
      <c r="L285" s="43">
        <v>13.17</v>
      </c>
    </row>
    <row r="286" spans="1:12" ht="15" x14ac:dyDescent="0.25">
      <c r="A286" s="23"/>
      <c r="B286" s="15"/>
      <c r="C286" s="11"/>
      <c r="D286" s="7" t="s">
        <v>27</v>
      </c>
      <c r="E286" s="42" t="s">
        <v>140</v>
      </c>
      <c r="F286" s="43">
        <v>250</v>
      </c>
      <c r="G286" s="43">
        <v>19</v>
      </c>
      <c r="H286" s="43">
        <v>18</v>
      </c>
      <c r="I286" s="43">
        <v>45</v>
      </c>
      <c r="J286" s="43">
        <v>327</v>
      </c>
      <c r="K286" s="44">
        <v>406</v>
      </c>
      <c r="L286" s="43">
        <v>44.32</v>
      </c>
    </row>
    <row r="287" spans="1:12" ht="15" x14ac:dyDescent="0.25">
      <c r="A287" s="23"/>
      <c r="B287" s="15"/>
      <c r="C287" s="11"/>
      <c r="D287" s="7" t="s">
        <v>29</v>
      </c>
      <c r="E287" s="42" t="s">
        <v>56</v>
      </c>
      <c r="F287" s="43">
        <v>200</v>
      </c>
      <c r="G287" s="43">
        <v>0</v>
      </c>
      <c r="H287" s="43">
        <v>0</v>
      </c>
      <c r="I287" s="43">
        <v>20</v>
      </c>
      <c r="J287" s="43">
        <v>71</v>
      </c>
      <c r="K287" s="44">
        <v>512</v>
      </c>
      <c r="L287" s="43">
        <v>6.09</v>
      </c>
    </row>
    <row r="288" spans="1:12" ht="15" x14ac:dyDescent="0.25">
      <c r="A288" s="23"/>
      <c r="B288" s="15"/>
      <c r="C288" s="11"/>
      <c r="D288" s="60" t="s">
        <v>153</v>
      </c>
      <c r="E288" s="75" t="s">
        <v>52</v>
      </c>
      <c r="F288" s="79">
        <v>60</v>
      </c>
      <c r="G288" s="79">
        <v>4</v>
      </c>
      <c r="H288" s="79">
        <v>0</v>
      </c>
      <c r="I288" s="80">
        <v>29</v>
      </c>
      <c r="J288" s="79">
        <v>141</v>
      </c>
      <c r="K288" s="81">
        <v>108</v>
      </c>
      <c r="L288" s="82">
        <v>2.15</v>
      </c>
    </row>
    <row r="289" spans="1:12" ht="15" x14ac:dyDescent="0.25">
      <c r="A289" s="23"/>
      <c r="B289" s="15"/>
      <c r="C289" s="11"/>
      <c r="D289" s="60" t="s">
        <v>154</v>
      </c>
      <c r="E289" s="75" t="s">
        <v>46</v>
      </c>
      <c r="F289" s="79">
        <v>40</v>
      </c>
      <c r="G289" s="79">
        <v>2</v>
      </c>
      <c r="H289" s="79">
        <v>0</v>
      </c>
      <c r="I289" s="80">
        <v>13</v>
      </c>
      <c r="J289" s="79">
        <v>70</v>
      </c>
      <c r="K289" s="81">
        <v>109</v>
      </c>
      <c r="L289" s="82">
        <v>4</v>
      </c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4"/>
      <c r="B291" s="17"/>
      <c r="C291" s="8"/>
      <c r="D291" s="18" t="s">
        <v>31</v>
      </c>
      <c r="E291" s="9"/>
      <c r="F291" s="19">
        <f>SUM(F284:F290)</f>
        <v>850</v>
      </c>
      <c r="G291" s="19">
        <f>SUM(G284:G290)</f>
        <v>28</v>
      </c>
      <c r="H291" s="19">
        <f>SUM(H284:H290)</f>
        <v>32</v>
      </c>
      <c r="I291" s="19">
        <f>SUM(I284:I290)</f>
        <v>125</v>
      </c>
      <c r="J291" s="19">
        <f>SUM(J284:J290)</f>
        <v>816</v>
      </c>
      <c r="K291" s="25"/>
      <c r="L291" s="19">
        <f>SUM(L284:L290)</f>
        <v>81.230000000000018</v>
      </c>
    </row>
    <row r="292" spans="1:12" ht="15" x14ac:dyDescent="0.25">
      <c r="A292" s="26"/>
      <c r="B292" s="13"/>
      <c r="C292" s="10"/>
      <c r="D292" s="12"/>
      <c r="E292" s="42"/>
      <c r="F292" s="43"/>
      <c r="G292" s="43"/>
      <c r="H292" s="43"/>
      <c r="I292" s="43"/>
      <c r="J292" s="43"/>
      <c r="K292" s="44"/>
      <c r="L292" s="43"/>
    </row>
    <row r="293" spans="1:12" ht="15" x14ac:dyDescent="0.25">
      <c r="A293" s="23"/>
      <c r="B293" s="15"/>
      <c r="C293" s="11"/>
      <c r="D293" s="12"/>
      <c r="E293" s="87"/>
      <c r="F293" s="79"/>
      <c r="G293" s="79"/>
      <c r="H293" s="79"/>
      <c r="I293" s="80"/>
      <c r="J293" s="79"/>
      <c r="K293" s="81"/>
      <c r="L293" s="82"/>
    </row>
    <row r="294" spans="1:12" ht="15" x14ac:dyDescent="0.25">
      <c r="A294" s="23"/>
      <c r="B294" s="15"/>
      <c r="C294" s="11"/>
      <c r="D294" s="74"/>
      <c r="E294" s="42"/>
      <c r="F294" s="43"/>
      <c r="G294" s="43"/>
      <c r="H294" s="43"/>
      <c r="I294" s="43"/>
      <c r="J294" s="43"/>
      <c r="K294" s="44"/>
      <c r="L294" s="43"/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4"/>
      <c r="B296" s="17"/>
      <c r="C296" s="8"/>
      <c r="D296" s="18"/>
      <c r="E296" s="9"/>
      <c r="F296" s="19"/>
      <c r="G296" s="19"/>
      <c r="H296" s="19"/>
      <c r="I296" s="19"/>
      <c r="J296" s="19"/>
      <c r="K296" s="25"/>
      <c r="L296" s="19"/>
    </row>
    <row r="297" spans="1:12" ht="15.75" thickBot="1" x14ac:dyDescent="0.25">
      <c r="A297" s="29">
        <f>A267</f>
        <v>2</v>
      </c>
      <c r="B297" s="30">
        <f>B267</f>
        <v>9</v>
      </c>
      <c r="C297" s="109" t="s">
        <v>4</v>
      </c>
      <c r="D297" s="110"/>
      <c r="E297" s="31"/>
      <c r="F297" s="32">
        <f>F274+F291+F296</f>
        <v>1390</v>
      </c>
      <c r="G297" s="32">
        <f>G274+G291+G283+G296</f>
        <v>132</v>
      </c>
      <c r="H297" s="32">
        <f>H274+H291+H283+H296</f>
        <v>124</v>
      </c>
      <c r="I297" s="32">
        <f>I274+I291+I283+I296</f>
        <v>357</v>
      </c>
      <c r="J297" s="32">
        <f>J274+J291+J283+J296</f>
        <v>2220</v>
      </c>
      <c r="K297" s="32"/>
      <c r="L297" s="32">
        <f>L274+L291+L283+L296</f>
        <v>253.89000000000004</v>
      </c>
    </row>
    <row r="298" spans="1:12" ht="15" x14ac:dyDescent="0.25">
      <c r="A298" s="20">
        <v>2</v>
      </c>
      <c r="B298" s="21">
        <v>10</v>
      </c>
      <c r="C298" s="22" t="s">
        <v>20</v>
      </c>
      <c r="D298" s="5" t="s">
        <v>21</v>
      </c>
      <c r="E298" s="39" t="s">
        <v>141</v>
      </c>
      <c r="F298" s="40">
        <v>200</v>
      </c>
      <c r="G298" s="40">
        <v>7</v>
      </c>
      <c r="H298" s="40">
        <v>9</v>
      </c>
      <c r="I298" s="40">
        <v>35</v>
      </c>
      <c r="J298" s="40">
        <v>233</v>
      </c>
      <c r="K298" s="41">
        <v>267</v>
      </c>
      <c r="L298" s="40">
        <v>13.07</v>
      </c>
    </row>
    <row r="299" spans="1:12" ht="15" x14ac:dyDescent="0.25">
      <c r="A299" s="23"/>
      <c r="B299" s="15"/>
      <c r="C299" s="11"/>
      <c r="D299" s="6" t="s">
        <v>21</v>
      </c>
      <c r="E299" s="42" t="s">
        <v>97</v>
      </c>
      <c r="F299" s="43">
        <v>50</v>
      </c>
      <c r="G299" s="43">
        <v>6</v>
      </c>
      <c r="H299" s="43">
        <v>5</v>
      </c>
      <c r="I299" s="43">
        <v>0</v>
      </c>
      <c r="J299" s="43">
        <v>78</v>
      </c>
      <c r="K299" s="44">
        <v>300</v>
      </c>
      <c r="L299" s="43">
        <v>9.5</v>
      </c>
    </row>
    <row r="300" spans="1:12" ht="15" x14ac:dyDescent="0.25">
      <c r="A300" s="23"/>
      <c r="B300" s="15"/>
      <c r="C300" s="11"/>
      <c r="D300" s="7" t="s">
        <v>22</v>
      </c>
      <c r="E300" s="42" t="s">
        <v>142</v>
      </c>
      <c r="F300" s="43">
        <v>200</v>
      </c>
      <c r="G300" s="43">
        <v>3</v>
      </c>
      <c r="H300" s="43">
        <v>3</v>
      </c>
      <c r="I300" s="43">
        <v>15</v>
      </c>
      <c r="J300" s="43">
        <v>110</v>
      </c>
      <c r="K300" s="44">
        <v>501</v>
      </c>
      <c r="L300" s="43">
        <v>11.91</v>
      </c>
    </row>
    <row r="301" spans="1:12" ht="15" x14ac:dyDescent="0.25">
      <c r="A301" s="23"/>
      <c r="B301" s="15"/>
      <c r="C301" s="11"/>
      <c r="D301" s="7" t="s">
        <v>23</v>
      </c>
      <c r="E301" s="42" t="s">
        <v>45</v>
      </c>
      <c r="F301" s="43">
        <v>40</v>
      </c>
      <c r="G301" s="43">
        <v>3</v>
      </c>
      <c r="H301" s="43">
        <v>1</v>
      </c>
      <c r="I301" s="43">
        <v>20</v>
      </c>
      <c r="J301" s="43">
        <v>104</v>
      </c>
      <c r="K301" s="44">
        <v>111</v>
      </c>
      <c r="L301" s="43">
        <v>4.95</v>
      </c>
    </row>
    <row r="302" spans="1:12" ht="15" x14ac:dyDescent="0.25">
      <c r="A302" s="23"/>
      <c r="B302" s="15"/>
      <c r="C302" s="11"/>
      <c r="D302" s="7" t="s">
        <v>41</v>
      </c>
      <c r="E302" s="73" t="s">
        <v>46</v>
      </c>
      <c r="F302" s="83">
        <v>20</v>
      </c>
      <c r="G302" s="83">
        <v>1</v>
      </c>
      <c r="H302" s="83">
        <v>0</v>
      </c>
      <c r="I302" s="84">
        <v>7</v>
      </c>
      <c r="J302" s="83">
        <v>35</v>
      </c>
      <c r="K302" s="85">
        <v>109</v>
      </c>
      <c r="L302" s="86">
        <v>2</v>
      </c>
    </row>
    <row r="303" spans="1:12" ht="15" x14ac:dyDescent="0.25">
      <c r="A303" s="23"/>
      <c r="B303" s="15"/>
      <c r="C303" s="11"/>
      <c r="D303" s="6"/>
      <c r="E303" s="42"/>
      <c r="F303" s="43"/>
      <c r="G303" s="43"/>
      <c r="H303" s="43"/>
      <c r="I303" s="43"/>
      <c r="J303" s="43"/>
      <c r="K303" s="44"/>
      <c r="L303" s="43"/>
    </row>
    <row r="304" spans="1:12" ht="15" x14ac:dyDescent="0.25">
      <c r="A304" s="23"/>
      <c r="B304" s="15"/>
      <c r="C304" s="11"/>
      <c r="D304" s="6"/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4"/>
      <c r="B305" s="17"/>
      <c r="C305" s="8"/>
      <c r="D305" s="18" t="s">
        <v>31</v>
      </c>
      <c r="E305" s="9"/>
      <c r="F305" s="19">
        <f>SUM(F298:F304)</f>
        <v>510</v>
      </c>
      <c r="G305" s="19">
        <f t="shared" ref="G305:J305" si="55">SUM(G298:G304)</f>
        <v>20</v>
      </c>
      <c r="H305" s="19">
        <f t="shared" si="55"/>
        <v>18</v>
      </c>
      <c r="I305" s="19">
        <f t="shared" si="55"/>
        <v>77</v>
      </c>
      <c r="J305" s="19">
        <f t="shared" si="55"/>
        <v>560</v>
      </c>
      <c r="K305" s="25"/>
      <c r="L305" s="19">
        <f t="shared" ref="L305" si="56">SUM(L298:L304)</f>
        <v>41.430000000000007</v>
      </c>
    </row>
    <row r="306" spans="1:12" ht="15" x14ac:dyDescent="0.25">
      <c r="A306" s="26">
        <v>2</v>
      </c>
      <c r="B306" s="13">
        <v>10</v>
      </c>
      <c r="C306" s="10" t="s">
        <v>39</v>
      </c>
      <c r="D306" s="7" t="s">
        <v>25</v>
      </c>
      <c r="E306" s="42" t="s">
        <v>98</v>
      </c>
      <c r="F306" s="43">
        <v>100</v>
      </c>
      <c r="G306" s="43">
        <v>0</v>
      </c>
      <c r="H306" s="43">
        <v>0</v>
      </c>
      <c r="I306" s="43">
        <v>1</v>
      </c>
      <c r="J306" s="43">
        <v>14</v>
      </c>
      <c r="K306" s="44">
        <v>106</v>
      </c>
      <c r="L306" s="43">
        <v>12</v>
      </c>
    </row>
    <row r="307" spans="1:12" ht="15" x14ac:dyDescent="0.25">
      <c r="A307" s="23"/>
      <c r="B307" s="15"/>
      <c r="C307" s="11"/>
      <c r="D307" s="7" t="s">
        <v>26</v>
      </c>
      <c r="E307" s="42" t="s">
        <v>79</v>
      </c>
      <c r="F307" s="43">
        <v>200</v>
      </c>
      <c r="G307" s="43">
        <v>9</v>
      </c>
      <c r="H307" s="43">
        <v>7</v>
      </c>
      <c r="I307" s="43">
        <v>16</v>
      </c>
      <c r="J307" s="43">
        <v>92</v>
      </c>
      <c r="K307" s="44">
        <v>153</v>
      </c>
      <c r="L307" s="43">
        <v>15.69</v>
      </c>
    </row>
    <row r="308" spans="1:12" ht="15" x14ac:dyDescent="0.25">
      <c r="A308" s="23"/>
      <c r="B308" s="15"/>
      <c r="C308" s="11"/>
      <c r="D308" s="7" t="s">
        <v>27</v>
      </c>
      <c r="E308" s="42" t="s">
        <v>143</v>
      </c>
      <c r="F308" s="43">
        <v>90</v>
      </c>
      <c r="G308" s="43">
        <v>14</v>
      </c>
      <c r="H308" s="43">
        <v>17</v>
      </c>
      <c r="I308" s="43">
        <v>3</v>
      </c>
      <c r="J308" s="43">
        <v>202</v>
      </c>
      <c r="K308" s="44">
        <v>408</v>
      </c>
      <c r="L308" s="43">
        <v>41.79</v>
      </c>
    </row>
    <row r="309" spans="1:12" ht="15" x14ac:dyDescent="0.25">
      <c r="A309" s="23"/>
      <c r="B309" s="15"/>
      <c r="C309" s="11"/>
      <c r="D309" s="7" t="s">
        <v>27</v>
      </c>
      <c r="E309" s="42" t="s">
        <v>144</v>
      </c>
      <c r="F309" s="43">
        <v>25</v>
      </c>
      <c r="G309" s="43">
        <v>0</v>
      </c>
      <c r="H309" s="43">
        <v>1</v>
      </c>
      <c r="I309" s="43">
        <v>1</v>
      </c>
      <c r="J309" s="43">
        <v>16</v>
      </c>
      <c r="K309" s="44">
        <v>453</v>
      </c>
      <c r="L309" s="43">
        <v>1.1000000000000001</v>
      </c>
    </row>
    <row r="310" spans="1:12" ht="15" x14ac:dyDescent="0.25">
      <c r="A310" s="23"/>
      <c r="B310" s="15"/>
      <c r="C310" s="11"/>
      <c r="D310" s="7" t="s">
        <v>28</v>
      </c>
      <c r="E310" s="42" t="s">
        <v>145</v>
      </c>
      <c r="F310" s="43">
        <v>180</v>
      </c>
      <c r="G310" s="43">
        <v>7</v>
      </c>
      <c r="H310" s="43">
        <v>0</v>
      </c>
      <c r="I310" s="43">
        <v>38</v>
      </c>
      <c r="J310" s="43">
        <v>173</v>
      </c>
      <c r="K310" s="44">
        <v>291</v>
      </c>
      <c r="L310" s="43">
        <v>8.67</v>
      </c>
    </row>
    <row r="311" spans="1:12" ht="15" x14ac:dyDescent="0.25">
      <c r="A311" s="23"/>
      <c r="B311" s="15"/>
      <c r="C311" s="11"/>
      <c r="D311" s="7" t="s">
        <v>29</v>
      </c>
      <c r="E311" s="42" t="s">
        <v>94</v>
      </c>
      <c r="F311" s="43">
        <v>200</v>
      </c>
      <c r="G311" s="43">
        <v>0</v>
      </c>
      <c r="H311" s="43">
        <v>0</v>
      </c>
      <c r="I311" s="43">
        <v>27</v>
      </c>
      <c r="J311" s="43">
        <v>110</v>
      </c>
      <c r="K311" s="44">
        <v>508</v>
      </c>
      <c r="L311" s="43">
        <v>3.58</v>
      </c>
    </row>
    <row r="312" spans="1:12" ht="15" x14ac:dyDescent="0.25">
      <c r="A312" s="23"/>
      <c r="B312" s="15"/>
      <c r="C312" s="11"/>
      <c r="D312" s="60" t="s">
        <v>153</v>
      </c>
      <c r="E312" s="75" t="s">
        <v>52</v>
      </c>
      <c r="F312" s="79">
        <v>60</v>
      </c>
      <c r="G312" s="79">
        <v>4</v>
      </c>
      <c r="H312" s="79">
        <v>0</v>
      </c>
      <c r="I312" s="80">
        <v>29</v>
      </c>
      <c r="J312" s="79">
        <v>141</v>
      </c>
      <c r="K312" s="81">
        <v>108</v>
      </c>
      <c r="L312" s="82">
        <v>2.15</v>
      </c>
    </row>
    <row r="313" spans="1:12" ht="15" x14ac:dyDescent="0.25">
      <c r="A313" s="23"/>
      <c r="B313" s="15"/>
      <c r="C313" s="11"/>
      <c r="D313" s="60" t="s">
        <v>154</v>
      </c>
      <c r="E313" s="75" t="s">
        <v>46</v>
      </c>
      <c r="F313" s="79">
        <v>40</v>
      </c>
      <c r="G313" s="79">
        <v>2</v>
      </c>
      <c r="H313" s="79">
        <v>0</v>
      </c>
      <c r="I313" s="80">
        <v>13</v>
      </c>
      <c r="J313" s="79">
        <v>70</v>
      </c>
      <c r="K313" s="81">
        <v>109</v>
      </c>
      <c r="L313" s="82">
        <v>4</v>
      </c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4"/>
      <c r="B315" s="17"/>
      <c r="C315" s="8"/>
      <c r="D315" s="18" t="s">
        <v>31</v>
      </c>
      <c r="E315" s="9"/>
      <c r="F315" s="19">
        <f>SUM(F306:F314)</f>
        <v>895</v>
      </c>
      <c r="G315" s="19">
        <f t="shared" ref="G315:J315" si="57">SUM(G306:G314)</f>
        <v>36</v>
      </c>
      <c r="H315" s="19">
        <f t="shared" si="57"/>
        <v>25</v>
      </c>
      <c r="I315" s="19">
        <f t="shared" si="57"/>
        <v>128</v>
      </c>
      <c r="J315" s="19">
        <f t="shared" si="57"/>
        <v>818</v>
      </c>
      <c r="K315" s="25"/>
      <c r="L315" s="19">
        <f>SUM(L306:L314)</f>
        <v>88.97999999999999</v>
      </c>
    </row>
    <row r="316" spans="1:12" ht="15" x14ac:dyDescent="0.25">
      <c r="A316" s="26">
        <f>A298</f>
        <v>2</v>
      </c>
      <c r="B316" s="13">
        <f>B298</f>
        <v>10</v>
      </c>
      <c r="C316" s="10" t="s">
        <v>40</v>
      </c>
      <c r="D316" s="7" t="s">
        <v>25</v>
      </c>
      <c r="E316" s="42" t="s">
        <v>146</v>
      </c>
      <c r="F316" s="43">
        <v>100</v>
      </c>
      <c r="G316" s="43">
        <v>2</v>
      </c>
      <c r="H316" s="43">
        <v>11</v>
      </c>
      <c r="I316" s="43">
        <v>3</v>
      </c>
      <c r="J316" s="43">
        <v>64</v>
      </c>
      <c r="K316" s="44">
        <v>5</v>
      </c>
      <c r="L316" s="43">
        <v>13.93</v>
      </c>
    </row>
    <row r="317" spans="1:12" ht="15" x14ac:dyDescent="0.25">
      <c r="A317" s="23"/>
      <c r="B317" s="15"/>
      <c r="C317" s="11"/>
      <c r="D317" s="7" t="s">
        <v>26</v>
      </c>
      <c r="E317" s="42" t="s">
        <v>147</v>
      </c>
      <c r="F317" s="43">
        <v>200</v>
      </c>
      <c r="G317" s="43">
        <v>7</v>
      </c>
      <c r="H317" s="43">
        <v>11</v>
      </c>
      <c r="I317" s="43">
        <v>3</v>
      </c>
      <c r="J317" s="43">
        <v>110</v>
      </c>
      <c r="K317" s="44">
        <v>136</v>
      </c>
      <c r="L317" s="43">
        <v>14.92</v>
      </c>
    </row>
    <row r="318" spans="1:12" ht="15" x14ac:dyDescent="0.25">
      <c r="A318" s="23"/>
      <c r="B318" s="15"/>
      <c r="C318" s="11"/>
      <c r="D318" s="7" t="s">
        <v>27</v>
      </c>
      <c r="E318" s="42" t="s">
        <v>148</v>
      </c>
      <c r="F318" s="43">
        <v>100</v>
      </c>
      <c r="G318" s="43">
        <v>12</v>
      </c>
      <c r="H318" s="43">
        <v>3</v>
      </c>
      <c r="I318" s="43">
        <v>6</v>
      </c>
      <c r="J318" s="43">
        <v>106</v>
      </c>
      <c r="K318" s="44">
        <v>346</v>
      </c>
      <c r="L318" s="43">
        <v>38.49</v>
      </c>
    </row>
    <row r="319" spans="1:12" ht="15" x14ac:dyDescent="0.25">
      <c r="A319" s="23"/>
      <c r="B319" s="15"/>
      <c r="C319" s="11"/>
      <c r="D319" s="7" t="s">
        <v>28</v>
      </c>
      <c r="E319" s="42" t="s">
        <v>149</v>
      </c>
      <c r="F319" s="43">
        <v>200</v>
      </c>
      <c r="G319" s="43">
        <v>4</v>
      </c>
      <c r="H319" s="43">
        <v>12</v>
      </c>
      <c r="I319" s="43">
        <v>37</v>
      </c>
      <c r="J319" s="43">
        <v>222</v>
      </c>
      <c r="K319" s="44">
        <v>216</v>
      </c>
      <c r="L319" s="43">
        <v>11.7</v>
      </c>
    </row>
    <row r="320" spans="1:12" ht="15" x14ac:dyDescent="0.25">
      <c r="A320" s="23"/>
      <c r="B320" s="15"/>
      <c r="C320" s="11"/>
      <c r="D320" s="7" t="s">
        <v>29</v>
      </c>
      <c r="E320" s="87" t="s">
        <v>51</v>
      </c>
      <c r="F320" s="79">
        <v>200</v>
      </c>
      <c r="G320" s="79">
        <v>0</v>
      </c>
      <c r="H320" s="79">
        <v>0</v>
      </c>
      <c r="I320" s="80">
        <v>20</v>
      </c>
      <c r="J320" s="79">
        <v>92</v>
      </c>
      <c r="K320" s="81">
        <v>518</v>
      </c>
      <c r="L320" s="82">
        <v>18.399999999999999</v>
      </c>
    </row>
    <row r="321" spans="1:12" ht="15" x14ac:dyDescent="0.25">
      <c r="A321" s="23"/>
      <c r="B321" s="15"/>
      <c r="C321" s="11"/>
      <c r="D321" s="60" t="s">
        <v>153</v>
      </c>
      <c r="E321" s="75" t="s">
        <v>52</v>
      </c>
      <c r="F321" s="79">
        <v>60</v>
      </c>
      <c r="G321" s="79">
        <v>4</v>
      </c>
      <c r="H321" s="79">
        <v>0</v>
      </c>
      <c r="I321" s="80">
        <v>29</v>
      </c>
      <c r="J321" s="79">
        <v>141</v>
      </c>
      <c r="K321" s="81">
        <v>108</v>
      </c>
      <c r="L321" s="82">
        <v>2.15</v>
      </c>
    </row>
    <row r="322" spans="1:12" ht="15" x14ac:dyDescent="0.25">
      <c r="A322" s="23"/>
      <c r="B322" s="15"/>
      <c r="C322" s="11"/>
      <c r="D322" s="60" t="s">
        <v>154</v>
      </c>
      <c r="E322" s="75" t="s">
        <v>46</v>
      </c>
      <c r="F322" s="79">
        <v>40</v>
      </c>
      <c r="G322" s="79">
        <v>2</v>
      </c>
      <c r="H322" s="79">
        <v>0</v>
      </c>
      <c r="I322" s="80">
        <v>13</v>
      </c>
      <c r="J322" s="79">
        <v>70</v>
      </c>
      <c r="K322" s="81">
        <v>109</v>
      </c>
      <c r="L322" s="82">
        <v>4</v>
      </c>
    </row>
    <row r="323" spans="1:12" ht="15" x14ac:dyDescent="0.25">
      <c r="A323" s="23"/>
      <c r="B323" s="15"/>
      <c r="C323" s="11"/>
      <c r="D323" s="6"/>
      <c r="E323" s="42"/>
      <c r="F323" s="43"/>
      <c r="G323" s="43"/>
      <c r="H323" s="43"/>
      <c r="I323" s="43"/>
      <c r="J323" s="43"/>
      <c r="K323" s="44"/>
      <c r="L323" s="43"/>
    </row>
    <row r="324" spans="1:12" ht="15" x14ac:dyDescent="0.25">
      <c r="A324" s="24"/>
      <c r="B324" s="17"/>
      <c r="C324" s="8"/>
      <c r="D324" s="18" t="s">
        <v>31</v>
      </c>
      <c r="E324" s="9"/>
      <c r="F324" s="19">
        <f>SUM(F316:F323)</f>
        <v>900</v>
      </c>
      <c r="G324" s="19">
        <f t="shared" ref="G324:J324" si="58">SUM(G316:G323)</f>
        <v>31</v>
      </c>
      <c r="H324" s="19">
        <f t="shared" si="58"/>
        <v>37</v>
      </c>
      <c r="I324" s="19">
        <f t="shared" si="58"/>
        <v>111</v>
      </c>
      <c r="J324" s="19">
        <f t="shared" si="58"/>
        <v>805</v>
      </c>
      <c r="K324" s="25"/>
      <c r="L324" s="19">
        <f>SUM(L316:L323)</f>
        <v>103.59</v>
      </c>
    </row>
    <row r="325" spans="1:12" ht="15" x14ac:dyDescent="0.25">
      <c r="A325" s="26"/>
      <c r="B325" s="13"/>
      <c r="C325" s="10"/>
      <c r="D325" s="12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12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74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3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 x14ac:dyDescent="0.25">
      <c r="A329" s="24"/>
      <c r="B329" s="17"/>
      <c r="C329" s="8"/>
      <c r="D329" s="18"/>
      <c r="E329" s="9"/>
      <c r="F329" s="19"/>
      <c r="G329" s="19"/>
      <c r="H329" s="19"/>
      <c r="I329" s="19"/>
      <c r="J329" s="19"/>
      <c r="K329" s="25"/>
      <c r="L329" s="19"/>
    </row>
    <row r="330" spans="1:12" ht="15.75" thickBot="1" x14ac:dyDescent="0.25">
      <c r="A330" s="29">
        <f>A298</f>
        <v>2</v>
      </c>
      <c r="B330" s="30">
        <f>B298</f>
        <v>10</v>
      </c>
      <c r="C330" s="109" t="s">
        <v>4</v>
      </c>
      <c r="D330" s="110"/>
      <c r="E330" s="31"/>
      <c r="F330" s="32">
        <f>F305+F324+F329</f>
        <v>1410</v>
      </c>
      <c r="G330" s="32">
        <f>G305+G324+G315+G329</f>
        <v>87</v>
      </c>
      <c r="H330" s="32">
        <f t="shared" ref="H330" si="59">H305+H324+H315+H329</f>
        <v>80</v>
      </c>
      <c r="I330" s="32">
        <f t="shared" ref="I330" si="60">I305+I324+I315+I329</f>
        <v>316</v>
      </c>
      <c r="J330" s="32">
        <f t="shared" ref="J330" si="61">J305+J324+J315+J329</f>
        <v>2183</v>
      </c>
      <c r="K330" s="32"/>
      <c r="L330" s="32">
        <f t="shared" ref="L330" si="62">L305+L324+L315+L329</f>
        <v>234</v>
      </c>
    </row>
    <row r="331" spans="1:12" ht="13.5" thickBot="1" x14ac:dyDescent="0.25">
      <c r="A331" s="27"/>
      <c r="B331" s="28"/>
      <c r="C331" s="111" t="s">
        <v>5</v>
      </c>
      <c r="D331" s="111"/>
      <c r="E331" s="111"/>
      <c r="F331" s="34">
        <f>(F36+F69+F101+F134+F167+F199+F233+F266+F297+F330)/(IF(F36=0,0,1)+IF(F69=0,0,1)+IF(F101=0,0,1)+IF(F134=0,0,1)+IF(F167=0,0,1)+IF(F199=0,0,1)+IF(F233=0,0,1)+IF(F266=0,0,1)+IF(F297=0,0,1)+IF(F330=0,0,1))</f>
        <v>1538</v>
      </c>
      <c r="G331" s="34">
        <f t="shared" ref="G331:L331" si="63">(G36+G69+G101+G134+G167+G199+G233+G266+G297+G330)/(IF(G36=0,0,1)+IF(G69=0,0,1)+IF(G101=0,0,1)+IF(G134=0,0,1)+IF(G167=0,0,1)+IF(G199=0,0,1)+IF(G233=0,0,1)+IF(G266=0,0,1)+IF(G297=0,0,1)+IF(G330=0,0,1))</f>
        <v>96.8</v>
      </c>
      <c r="H331" s="34">
        <f t="shared" si="63"/>
        <v>102.8</v>
      </c>
      <c r="I331" s="34">
        <f t="shared" si="63"/>
        <v>320.60000000000002</v>
      </c>
      <c r="J331" s="34">
        <f t="shared" si="63"/>
        <v>2173.1999999999998</v>
      </c>
      <c r="K331" s="34" t="e">
        <f t="shared" si="63"/>
        <v>#DIV/0!</v>
      </c>
      <c r="L331" s="34">
        <f t="shared" si="63"/>
        <v>239.06599999999997</v>
      </c>
    </row>
  </sheetData>
  <mergeCells count="14">
    <mergeCell ref="C36:D36"/>
    <mergeCell ref="C1:E1"/>
    <mergeCell ref="H1:K1"/>
    <mergeCell ref="H2:K2"/>
    <mergeCell ref="C69:D69"/>
    <mergeCell ref="C266:D266"/>
    <mergeCell ref="C331:E331"/>
    <mergeCell ref="C297:D297"/>
    <mergeCell ref="C330:D330"/>
    <mergeCell ref="C101:D101"/>
    <mergeCell ref="C134:D134"/>
    <mergeCell ref="C167:D167"/>
    <mergeCell ref="C199:D199"/>
    <mergeCell ref="C233:D2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dcterms:created xsi:type="dcterms:W3CDTF">2022-05-16T14:23:56Z</dcterms:created>
  <dcterms:modified xsi:type="dcterms:W3CDTF">2024-04-11T01:52:50Z</dcterms:modified>
</cp:coreProperties>
</file>